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/>
  <bookViews>
    <workbookView xWindow="0" yWindow="0" windowWidth="20490" windowHeight="7350" tabRatio="977"/>
  </bookViews>
  <sheets>
    <sheet name="1 ESITI TREND 2013-2022" sheetId="1" r:id="rId1"/>
    <sheet name="2 ESITIxAREE 2022" sheetId="2" r:id="rId2"/>
    <sheet name="3 ESITI X PAESI 2022" sheetId="3" r:id="rId3"/>
    <sheet name="4 ISTOGR ESITI X PAESI 2022" sheetId="4" r:id="rId4"/>
    <sheet name="5 ESITI x sesso+età 2022" sheetId="5" r:id="rId5"/>
    <sheet name="6 RICH. TREND 2013-2022" sheetId="6" r:id="rId6"/>
    <sheet name="7 RICH x AREE + graf 2022" sheetId="12" r:id="rId7"/>
    <sheet name="8 RICH X PAESI 2022" sheetId="13" r:id="rId8"/>
    <sheet name="9 ISTOGR RICH x paesi 2022" sheetId="7" r:id="rId9"/>
    <sheet name="10 RICH. PER SESSO-ETA 2022" sheetId="8" r:id="rId10"/>
    <sheet name="fxgraf" sheetId="9" state="hidden" r:id="rId11"/>
  </sheets>
  <definedNames>
    <definedName name="Excel_BuiltIn__FilterDatabase" localSheetId="1">'2 ESITIxAREE 2022'!#REF!</definedName>
    <definedName name="Excel_BuiltIn__FilterDatabase" localSheetId="6">'7 RICH x AREE + graf 2022'!#REF!</definedName>
    <definedName name="Excel_BuiltIn__FilterDatabase" localSheetId="10">fxgraf!#REF!</definedName>
  </definedNames>
  <calcPr calcId="152511"/>
</workbook>
</file>

<file path=xl/calcChain.xml><?xml version="1.0" encoding="utf-8"?>
<calcChain xmlns="http://schemas.openxmlformats.org/spreadsheetml/2006/main">
  <c r="E54" i="9" l="1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53" i="9"/>
  <c r="E81" i="9" l="1"/>
  <c r="C45" i="9" l="1"/>
  <c r="D45" i="9"/>
  <c r="E45" i="9"/>
  <c r="F45" i="9"/>
  <c r="G45" i="9"/>
  <c r="H45" i="9"/>
  <c r="I45" i="9"/>
  <c r="J45" i="9"/>
  <c r="K45" i="9"/>
  <c r="B45" i="9"/>
  <c r="C44" i="9"/>
  <c r="D44" i="9"/>
  <c r="E44" i="9"/>
  <c r="F44" i="9"/>
  <c r="G44" i="9"/>
  <c r="H44" i="9"/>
  <c r="I44" i="9"/>
  <c r="J44" i="9"/>
  <c r="K44" i="9"/>
  <c r="B44" i="9"/>
  <c r="C5" i="9"/>
  <c r="D5" i="9"/>
  <c r="D6" i="9" s="1"/>
  <c r="E5" i="9"/>
  <c r="F5" i="9"/>
  <c r="G5" i="9"/>
  <c r="H5" i="9"/>
  <c r="I5" i="9"/>
  <c r="J5" i="9"/>
  <c r="K5" i="9"/>
  <c r="B5" i="9"/>
  <c r="J4" i="9"/>
  <c r="K4" i="9"/>
  <c r="D4" i="9"/>
  <c r="E4" i="9"/>
  <c r="F4" i="9"/>
  <c r="G4" i="9"/>
  <c r="H4" i="9"/>
  <c r="I4" i="9"/>
  <c r="C4" i="9"/>
  <c r="C46" i="9" l="1"/>
  <c r="H6" i="9"/>
  <c r="K6" i="9"/>
  <c r="C6" i="9"/>
  <c r="J6" i="9"/>
  <c r="I6" i="9"/>
  <c r="E6" i="9"/>
  <c r="K46" i="9"/>
  <c r="I46" i="9"/>
  <c r="E46" i="9"/>
  <c r="F46" i="9"/>
  <c r="G46" i="9"/>
  <c r="D46" i="9"/>
  <c r="H46" i="9"/>
  <c r="J46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12" i="9"/>
  <c r="B4" i="9" l="1"/>
  <c r="H7" i="2" l="1"/>
  <c r="F15" i="5" l="1"/>
  <c r="F5" i="5"/>
  <c r="F31" i="3"/>
  <c r="F9" i="2"/>
  <c r="B81" i="9" l="1"/>
  <c r="B40" i="9" l="1"/>
  <c r="C9" i="12" l="1"/>
  <c r="H4" i="3"/>
  <c r="E13" i="9" s="1"/>
  <c r="H5" i="3"/>
  <c r="E14" i="9" s="1"/>
  <c r="H6" i="3"/>
  <c r="E15" i="9" s="1"/>
  <c r="H7" i="3"/>
  <c r="E16" i="9" s="1"/>
  <c r="H8" i="3"/>
  <c r="E17" i="9" s="1"/>
  <c r="H9" i="3"/>
  <c r="E18" i="9" s="1"/>
  <c r="H10" i="3"/>
  <c r="E19" i="9" s="1"/>
  <c r="H11" i="3"/>
  <c r="E20" i="9" s="1"/>
  <c r="H12" i="3"/>
  <c r="E21" i="9" s="1"/>
  <c r="H13" i="3"/>
  <c r="E22" i="9" s="1"/>
  <c r="H14" i="3"/>
  <c r="E23" i="9" s="1"/>
  <c r="H15" i="3"/>
  <c r="E24" i="9" s="1"/>
  <c r="H16" i="3"/>
  <c r="E25" i="9" s="1"/>
  <c r="H17" i="3"/>
  <c r="E26" i="9" s="1"/>
  <c r="H18" i="3"/>
  <c r="E27" i="9" s="1"/>
  <c r="H19" i="3"/>
  <c r="E28" i="9" s="1"/>
  <c r="H20" i="3"/>
  <c r="E29" i="9" s="1"/>
  <c r="H21" i="3"/>
  <c r="E30" i="9" s="1"/>
  <c r="H22" i="3"/>
  <c r="E31" i="9" s="1"/>
  <c r="H23" i="3"/>
  <c r="E32" i="9" s="1"/>
  <c r="H24" i="3"/>
  <c r="E33" i="9" s="1"/>
  <c r="H25" i="3"/>
  <c r="E34" i="9" s="1"/>
  <c r="H26" i="3"/>
  <c r="E35" i="9" s="1"/>
  <c r="H27" i="3"/>
  <c r="E36" i="9" s="1"/>
  <c r="H28" i="3"/>
  <c r="E37" i="9" s="1"/>
  <c r="H29" i="3"/>
  <c r="E38" i="9" s="1"/>
  <c r="H30" i="3"/>
  <c r="E39" i="9" s="1"/>
  <c r="H3" i="3"/>
  <c r="E12" i="9" s="1"/>
  <c r="E40" i="9" l="1"/>
  <c r="B31" i="13"/>
  <c r="B31" i="3" l="1"/>
  <c r="C31" i="3"/>
  <c r="D31" i="3"/>
  <c r="E31" i="3"/>
  <c r="G31" i="3"/>
  <c r="H3" i="5"/>
  <c r="H4" i="5"/>
  <c r="B5" i="5"/>
  <c r="C5" i="5"/>
  <c r="D5" i="5"/>
  <c r="E5" i="5"/>
  <c r="G5" i="5"/>
  <c r="H10" i="5"/>
  <c r="H11" i="5"/>
  <c r="H12" i="5"/>
  <c r="H13" i="5"/>
  <c r="H14" i="5"/>
  <c r="B15" i="5"/>
  <c r="C15" i="5"/>
  <c r="D15" i="5"/>
  <c r="E15" i="5"/>
  <c r="G15" i="5"/>
  <c r="H3" i="2"/>
  <c r="H4" i="2"/>
  <c r="H5" i="2"/>
  <c r="H6" i="2"/>
  <c r="H8" i="2"/>
  <c r="B9" i="2"/>
  <c r="C9" i="2"/>
  <c r="D9" i="2"/>
  <c r="E9" i="2"/>
  <c r="G9" i="2"/>
  <c r="B6" i="8"/>
  <c r="B21" i="8"/>
  <c r="H9" i="2" l="1"/>
  <c r="H5" i="5"/>
  <c r="H15" i="5"/>
  <c r="H31" i="3"/>
</calcChain>
</file>

<file path=xl/sharedStrings.xml><?xml version="1.0" encoding="utf-8"?>
<sst xmlns="http://schemas.openxmlformats.org/spreadsheetml/2006/main" count="261" uniqueCount="113">
  <si>
    <t>TOTALE</t>
  </si>
  <si>
    <t>Andamento</t>
  </si>
  <si>
    <t>AREA GEOGRAFICA</t>
  </si>
  <si>
    <t>Status rifugiato</t>
  </si>
  <si>
    <t>Status protezione sussidiaria</t>
  </si>
  <si>
    <t>Non riconosciuti (**)</t>
  </si>
  <si>
    <t>Irreperibili</t>
  </si>
  <si>
    <t>Altro esito    (***)</t>
  </si>
  <si>
    <t xml:space="preserve">Totale </t>
  </si>
  <si>
    <t>Asia</t>
  </si>
  <si>
    <t>Europa</t>
  </si>
  <si>
    <t>Africa</t>
  </si>
  <si>
    <t>America</t>
  </si>
  <si>
    <t>PAESI DI ORIGINE</t>
  </si>
  <si>
    <t>Altro esito   (***)</t>
  </si>
  <si>
    <t>Afghanistan</t>
  </si>
  <si>
    <t>Albania</t>
  </si>
  <si>
    <t>Bangladesh</t>
  </si>
  <si>
    <t>Camerun</t>
  </si>
  <si>
    <t>Colombia</t>
  </si>
  <si>
    <t>Costa D'Avorio</t>
  </si>
  <si>
    <t>Egitto</t>
  </si>
  <si>
    <t>El Salvador</t>
  </si>
  <si>
    <t>Gambia</t>
  </si>
  <si>
    <t>Georgia</t>
  </si>
  <si>
    <t>Ghana</t>
  </si>
  <si>
    <t>Guinea</t>
  </si>
  <si>
    <t>Iraq</t>
  </si>
  <si>
    <t>Mali</t>
  </si>
  <si>
    <t>Marocco</t>
  </si>
  <si>
    <t>Nigeria</t>
  </si>
  <si>
    <t>Pakistan</t>
  </si>
  <si>
    <t>Perù</t>
  </si>
  <si>
    <t>Senegal</t>
  </si>
  <si>
    <t>Somalia</t>
  </si>
  <si>
    <t>Tunisia</t>
  </si>
  <si>
    <t>Turchia</t>
  </si>
  <si>
    <t>Ucraina</t>
  </si>
  <si>
    <t>Venezuela</t>
  </si>
  <si>
    <t>SESSO</t>
  </si>
  <si>
    <t>Maschi</t>
  </si>
  <si>
    <t>Femmine</t>
  </si>
  <si>
    <t>ETA'</t>
  </si>
  <si>
    <t>0 - 13</t>
  </si>
  <si>
    <t>14 - 17</t>
  </si>
  <si>
    <t>18 - 34</t>
  </si>
  <si>
    <t>35 - 64</t>
  </si>
  <si>
    <t>65 e oltre</t>
  </si>
  <si>
    <t>Richieste asilo</t>
  </si>
  <si>
    <t>FASCE DI ETA'</t>
  </si>
  <si>
    <t>Sudan</t>
  </si>
  <si>
    <t>PAESI</t>
  </si>
  <si>
    <t xml:space="preserve">scheda 1 </t>
  </si>
  <si>
    <t>%</t>
  </si>
  <si>
    <t>(a) Oceania, apolidi, cittadinanza sconosciuta, ecc.</t>
  </si>
  <si>
    <r>
      <t xml:space="preserve">Altri </t>
    </r>
    <r>
      <rPr>
        <vertAlign val="superscript"/>
        <sz val="10"/>
        <rFont val="Times New Roman"/>
        <family val="1"/>
      </rPr>
      <t>(a)</t>
    </r>
  </si>
  <si>
    <t>ordinamento decrescente</t>
  </si>
  <si>
    <t>valore</t>
  </si>
  <si>
    <t>Protezione Speciale
(*)</t>
  </si>
  <si>
    <r>
      <t xml:space="preserve">Altre </t>
    </r>
    <r>
      <rPr>
        <vertAlign val="superscript"/>
        <sz val="11"/>
        <rFont val="Times New Roman"/>
        <family val="1"/>
      </rPr>
      <t>(b)</t>
    </r>
  </si>
  <si>
    <t>(a) Esaminati nell'anno, indipendentemente dalla data di richiesta asilo</t>
  </si>
  <si>
    <t>(b) Oceania, apolidi, cittadinanza sconosciuta, ecc.</t>
  </si>
  <si>
    <t>(*) Non Refoulement /Art. 3 CEDU / Art. 8 CEDU.</t>
  </si>
  <si>
    <t>Protezione speciale
(*)</t>
  </si>
  <si>
    <r>
      <t xml:space="preserve">Altri </t>
    </r>
    <r>
      <rPr>
        <vertAlign val="superscript"/>
        <sz val="10"/>
        <rFont val="Times New Roman"/>
        <family val="1"/>
      </rPr>
      <t>(b)</t>
    </r>
  </si>
  <si>
    <r>
      <rPr>
        <i/>
        <sz val="9"/>
        <rFont val="Times New Roman"/>
        <family val="1"/>
      </rPr>
      <t>(a)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Esaminati nell'anno, indipendentemente dalla data di richiesta di asilo</t>
    </r>
  </si>
  <si>
    <t>(**) Comprendenti: negativo assente, manifesta infondatezza, diniego per esclusione.</t>
  </si>
  <si>
    <t>(***) Comprendenti: inammissibile, Dublino, Cure mediche, rinuncia, ecc.</t>
  </si>
  <si>
    <t>Incidenza percentuale sul totale esiti delle richieste di asilo (persone)</t>
  </si>
  <si>
    <t>valori</t>
  </si>
  <si>
    <t>Variaz. % risp anno prec</t>
  </si>
  <si>
    <t>Oceania</t>
  </si>
  <si>
    <r>
      <t xml:space="preserve">Altre </t>
    </r>
    <r>
      <rPr>
        <vertAlign val="superscript"/>
        <sz val="11"/>
        <rFont val="Times New Roman"/>
        <family val="1"/>
      </rPr>
      <t>(a)</t>
    </r>
  </si>
  <si>
    <t>(a) Altre: apolidi, cittadinanza sconosciuta, ecc.</t>
  </si>
  <si>
    <t>Brasile</t>
  </si>
  <si>
    <t>valori assoluti in istogramma</t>
  </si>
  <si>
    <t>(b) Altri paesi, apolidi, cittadinanza sconosciuta, ecc.</t>
  </si>
  <si>
    <t xml:space="preserve"> </t>
  </si>
  <si>
    <t>Costa d'Avorio</t>
  </si>
  <si>
    <t>Eritrea</t>
  </si>
  <si>
    <t>Morocco</t>
  </si>
  <si>
    <t>Burkina Fasu</t>
  </si>
  <si>
    <t>Kosovo</t>
  </si>
  <si>
    <t>Siria</t>
  </si>
  <si>
    <t>(b)  apolidi, cittadinanza sconosciuta, ecc.</t>
  </si>
  <si>
    <t>(***)  altre decisioni di inammissibilità</t>
  </si>
  <si>
    <t>(***) Altre decisioni di inammissibilità</t>
  </si>
  <si>
    <t>(a) Altri Paesi, apolidi, cittadinanza sconosciuta, ecc.</t>
  </si>
  <si>
    <t>Variazione % rispetto all'anno precedente(*)</t>
  </si>
  <si>
    <t>(*)  Le variazioni % sono calcolate rispetto al primo anno della serie considerata, la cui variazione % è necessariamente posta uguale a zero.</t>
  </si>
  <si>
    <r>
      <rPr>
        <b/>
        <u/>
        <sz val="11"/>
        <rFont val="Times New Roman"/>
        <family val="1"/>
      </rPr>
      <t>ESITI</t>
    </r>
    <r>
      <rPr>
        <b/>
        <vertAlign val="superscript"/>
        <sz val="11"/>
        <rFont val="Times New Roman"/>
        <family val="1"/>
      </rPr>
      <t xml:space="preserve"> (a)</t>
    </r>
    <r>
      <rPr>
        <b/>
        <sz val="11"/>
        <rFont val="Times New Roman"/>
        <family val="1"/>
      </rPr>
      <t xml:space="preserve"> DELLE RICHIESTE DI ASILO (PERSONE)  
DAL 2013 AL 2022</t>
    </r>
  </si>
  <si>
    <r>
      <rPr>
        <b/>
        <u/>
        <sz val="11"/>
        <rFont val="Times New Roman"/>
        <family val="1"/>
      </rPr>
      <t>ESITI</t>
    </r>
    <r>
      <rPr>
        <b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(a)</t>
    </r>
    <r>
      <rPr>
        <b/>
        <sz val="11"/>
        <rFont val="Times New Roman"/>
        <family val="1"/>
      </rPr>
      <t xml:space="preserve"> DELLE RICHIESTE DI ASILO (PERSONE) PER AREA GEOGRAFICA 
ANNO 2022</t>
    </r>
  </si>
  <si>
    <r>
      <rPr>
        <b/>
        <u/>
        <sz val="11"/>
        <rFont val="Times New Roman"/>
        <family val="1"/>
      </rPr>
      <t>ESITI</t>
    </r>
    <r>
      <rPr>
        <b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(a)</t>
    </r>
    <r>
      <rPr>
        <b/>
        <sz val="11"/>
        <rFont val="Times New Roman"/>
        <family val="1"/>
      </rPr>
      <t xml:space="preserve"> DELLE RICHIESTE DI ASILO (PERSONE) PER MOTIVO
ANNO 2022</t>
    </r>
  </si>
  <si>
    <r>
      <rPr>
        <b/>
        <u/>
        <sz val="11"/>
        <rFont val="Times New Roman"/>
        <family val="1"/>
      </rPr>
      <t>ESITI</t>
    </r>
    <r>
      <rPr>
        <b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(a)</t>
    </r>
    <r>
      <rPr>
        <b/>
        <sz val="11"/>
        <rFont val="Times New Roman"/>
        <family val="1"/>
      </rPr>
      <t xml:space="preserve"> DELLE RICHIESTE DI ASILO (PERSONE)
 PER PRINCIPALI PAESI DI ORIGINE
ANNO 2022</t>
    </r>
  </si>
  <si>
    <t>andamento 2013-2022</t>
  </si>
  <si>
    <t>dati 2022 di scheda 3</t>
  </si>
  <si>
    <r>
      <rPr>
        <b/>
        <u/>
        <sz val="11"/>
        <rFont val="Times New Roman"/>
        <family val="1"/>
      </rPr>
      <t>ESITI</t>
    </r>
    <r>
      <rPr>
        <b/>
        <vertAlign val="superscript"/>
        <sz val="10"/>
        <rFont val="Times New Roman"/>
        <family val="1"/>
      </rPr>
      <t xml:space="preserve"> (a)</t>
    </r>
    <r>
      <rPr>
        <b/>
        <sz val="11"/>
        <rFont val="Times New Roman"/>
        <family val="1"/>
      </rPr>
      <t xml:space="preserve"> DELLE RICHIESTE DI ASILO (PERSONE)
 PER PRINCIPALI PAESI DI ORIGINE
ANNO 2022</t>
    </r>
  </si>
  <si>
    <r>
      <rPr>
        <b/>
        <sz val="11"/>
        <rFont val="Times New Roman"/>
        <family val="1"/>
      </rPr>
      <t>scheda 4</t>
    </r>
    <r>
      <rPr>
        <sz val="11"/>
        <rFont val="Times New Roman"/>
        <family val="1"/>
      </rPr>
      <t xml:space="preserve">: istogramma "esiti per paesi" su dati di scheda 3 - </t>
    </r>
    <r>
      <rPr>
        <b/>
        <sz val="11"/>
        <color rgb="FFFF0000"/>
        <rFont val="Times New Roman"/>
        <family val="1"/>
      </rPr>
      <t>DATI 2022</t>
    </r>
  </si>
  <si>
    <r>
      <rPr>
        <b/>
        <u/>
        <sz val="11"/>
        <rFont val="Times New Roman"/>
        <family val="1"/>
      </rPr>
      <t>ESITI</t>
    </r>
    <r>
      <rPr>
        <b/>
        <vertAlign val="superscript"/>
        <sz val="11"/>
        <rFont val="Times New Roman"/>
        <family val="1"/>
      </rPr>
      <t xml:space="preserve"> (a)</t>
    </r>
    <r>
      <rPr>
        <b/>
        <sz val="11"/>
        <rFont val="Times New Roman"/>
        <family val="1"/>
      </rPr>
      <t xml:space="preserve"> DELLE RICHIESTE DI ASILO (PERSONE) - ANNO 2022
PER SESSO</t>
    </r>
  </si>
  <si>
    <r>
      <rPr>
        <b/>
        <u/>
        <sz val="11"/>
        <rFont val="Times New Roman"/>
        <family val="1"/>
      </rPr>
      <t>ESITI</t>
    </r>
    <r>
      <rPr>
        <b/>
        <sz val="11"/>
        <rFont val="Times New Roman"/>
        <family val="1"/>
      </rPr>
      <t xml:space="preserve"> (a) DELLE RICHIESTE DI ASILO (PERSONE) - ANNO 2022
PER FASCE DI ETA'</t>
    </r>
  </si>
  <si>
    <t>ANNO</t>
  </si>
  <si>
    <t>Variazione % rispetto all'anno precedente (*)</t>
  </si>
  <si>
    <r>
      <rPr>
        <b/>
        <u/>
        <sz val="11"/>
        <rFont val="Times New Roman"/>
        <family val="1"/>
      </rPr>
      <t>RICHIESTE</t>
    </r>
    <r>
      <rPr>
        <b/>
        <sz val="11"/>
        <rFont val="Times New Roman"/>
        <family val="1"/>
      </rPr>
      <t xml:space="preserve"> DI ASILO (PERSONE) 
DAL 2013 AL 2022</t>
    </r>
  </si>
  <si>
    <r>
      <rPr>
        <b/>
        <sz val="11"/>
        <rFont val="Times New Roman"/>
        <family val="1"/>
      </rPr>
      <t>scheda 6</t>
    </r>
    <r>
      <rPr>
        <sz val="11"/>
        <rFont val="Times New Roman"/>
        <family val="1"/>
      </rPr>
      <t xml:space="preserve"> andamento 2013-2022</t>
    </r>
  </si>
  <si>
    <r>
      <rPr>
        <b/>
        <u/>
        <sz val="11"/>
        <rFont val="Times New Roman"/>
        <family val="1"/>
      </rPr>
      <t>RICHIESTE</t>
    </r>
    <r>
      <rPr>
        <b/>
        <sz val="11"/>
        <rFont val="Times New Roman"/>
        <family val="1"/>
      </rPr>
      <t xml:space="preserve"> DI ASILO (PERSONE) PER AREA GEOGRAFICA 
ANNO 2022</t>
    </r>
  </si>
  <si>
    <r>
      <rPr>
        <b/>
        <u/>
        <sz val="11"/>
        <rFont val="Times New Roman"/>
        <family val="1"/>
      </rPr>
      <t>RICHIESTE</t>
    </r>
    <r>
      <rPr>
        <b/>
        <sz val="11"/>
        <rFont val="Times New Roman"/>
        <family val="1"/>
      </rPr>
      <t xml:space="preserve"> DI ASILO (PERSONE)
 PER PRINCIPALI PAESI DI ORIGINE
ANNO 2022</t>
    </r>
  </si>
  <si>
    <r>
      <rPr>
        <b/>
        <sz val="11"/>
        <rFont val="Times New Roman"/>
        <family val="1"/>
      </rPr>
      <t>scheda 9</t>
    </r>
    <r>
      <rPr>
        <sz val="11"/>
        <rFont val="Times New Roman"/>
        <family val="1"/>
      </rPr>
      <t xml:space="preserve">: istogramma "richieste per paesi" su dati di scheda 8 - </t>
    </r>
    <r>
      <rPr>
        <b/>
        <sz val="11"/>
        <color rgb="FFFF0000"/>
        <rFont val="Times New Roman"/>
        <family val="1"/>
      </rPr>
      <t>DATI 2022</t>
    </r>
  </si>
  <si>
    <t>dati 2022 di scheda 8</t>
  </si>
  <si>
    <r>
      <rPr>
        <b/>
        <u/>
        <sz val="11"/>
        <rFont val="Times New Roman"/>
        <family val="1"/>
      </rPr>
      <t>RICHIESTE</t>
    </r>
    <r>
      <rPr>
        <b/>
        <sz val="11"/>
        <rFont val="Times New Roman"/>
        <family val="1"/>
      </rPr>
      <t xml:space="preserve"> DI ASILO (PERSONE) - ANNO 2022
PER SESSO</t>
    </r>
  </si>
  <si>
    <r>
      <rPr>
        <b/>
        <u/>
        <sz val="11"/>
        <rFont val="Times New Roman"/>
        <family val="1"/>
      </rPr>
      <t>RICHIESTE</t>
    </r>
    <r>
      <rPr>
        <b/>
        <sz val="11"/>
        <rFont val="Times New Roman"/>
        <family val="1"/>
      </rPr>
      <t xml:space="preserve"> DI ASILO (PERSONE) - ANNO 2022
PER FASCE DI ETA'</t>
    </r>
  </si>
  <si>
    <t>Altro esito
(***)</t>
  </si>
  <si>
    <t>Altri (b)</t>
  </si>
  <si>
    <t>Altri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</si>
</sst>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 &quot;* #,##0.00_-;&quot;-€ &quot;* #,##0.00_-;_-&quot;€ &quot;* \-??_-;_-@_-"/>
    <numFmt numFmtId="165" formatCode="_-* #,##0.00_-;\-* #,##0.00_-;_-* \-??_-;_-@_-"/>
    <numFmt numFmtId="166" formatCode="_-* #,##0_-;\-* #,##0_-;_-* \-_-;_-@_-"/>
    <numFmt numFmtId="167" formatCode="_-* #,##0_-;\-* #,##0_-;_-* \-??_-;_-@_-"/>
  </numFmts>
  <fonts count="36" x14ac:knownFonts="1">
    <font>
      <sz val="10"/>
      <name val="Times New Roman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vertAlign val="superscript"/>
      <sz val="11"/>
      <name val="Times New Roman"/>
      <family val="1"/>
    </font>
    <font>
      <i/>
      <sz val="10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rgb="FF0070C0"/>
      <name val="Times New Roman"/>
      <family val="1"/>
    </font>
    <font>
      <sz val="10"/>
      <color rgb="FF0070C0"/>
      <name val="Times New Roman"/>
      <family val="1"/>
    </font>
    <font>
      <b/>
      <sz val="22"/>
      <color rgb="FFFF0000"/>
      <name val="Times New Roman"/>
      <family val="1"/>
    </font>
    <font>
      <b/>
      <sz val="14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5"/>
      </patternFill>
    </fill>
    <fill>
      <patternFill patternType="solid">
        <fgColor rgb="FFFFDA65"/>
        <bgColor indexed="64"/>
      </patternFill>
    </fill>
    <fill>
      <patternFill patternType="solid">
        <fgColor rgb="FFF4C5FF"/>
        <bgColor indexed="45"/>
      </patternFill>
    </fill>
    <fill>
      <patternFill patternType="solid">
        <fgColor rgb="FFB9FFDC"/>
        <bgColor indexed="45"/>
      </patternFill>
    </fill>
    <fill>
      <patternFill patternType="solid">
        <fgColor rgb="FFFF9393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9FFC9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9">
    <xf numFmtId="0" fontId="0" fillId="0" borderId="0"/>
    <xf numFmtId="165" fontId="16" fillId="0" borderId="0" applyFill="0" applyBorder="0" applyAlignment="0" applyProtection="0"/>
    <xf numFmtId="164" fontId="16" fillId="0" borderId="0" applyFill="0" applyBorder="0" applyAlignment="0" applyProtection="0"/>
    <xf numFmtId="165" fontId="16" fillId="0" borderId="0" applyFill="0" applyBorder="0" applyAlignment="0" applyProtection="0"/>
    <xf numFmtId="0" fontId="1" fillId="0" borderId="0"/>
    <xf numFmtId="0" fontId="1" fillId="0" borderId="0" applyNumberFormat="0" applyProtection="0"/>
    <xf numFmtId="0" fontId="1" fillId="0" borderId="0" applyNumberFormat="0" applyProtection="0"/>
    <xf numFmtId="0" fontId="2" fillId="0" borderId="0"/>
    <xf numFmtId="0" fontId="1" fillId="0" borderId="0"/>
  </cellStyleXfs>
  <cellXfs count="184">
    <xf numFmtId="0" fontId="0" fillId="0" borderId="0" xfId="0"/>
    <xf numFmtId="0" fontId="9" fillId="0" borderId="0" xfId="0" applyFont="1" applyBorder="1"/>
    <xf numFmtId="0" fontId="11" fillId="0" borderId="0" xfId="0" applyFont="1" applyBorder="1"/>
    <xf numFmtId="0" fontId="8" fillId="0" borderId="0" xfId="0" applyFont="1" applyFill="1" applyBorder="1" applyAlignment="1"/>
    <xf numFmtId="0" fontId="9" fillId="0" borderId="0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Border="1"/>
    <xf numFmtId="0" fontId="5" fillId="0" borderId="12" xfId="0" applyFont="1" applyBorder="1" applyAlignment="1">
      <alignment horizontal="center" vertical="center"/>
    </xf>
    <xf numFmtId="167" fontId="11" fillId="5" borderId="1" xfId="3" applyNumberFormat="1" applyFont="1" applyFill="1" applyBorder="1" applyAlignment="1" applyProtection="1">
      <alignment vertical="center"/>
    </xf>
    <xf numFmtId="167" fontId="11" fillId="5" borderId="5" xfId="3" applyNumberFormat="1" applyFont="1" applyFill="1" applyBorder="1" applyAlignment="1" applyProtection="1">
      <alignment vertical="center"/>
    </xf>
    <xf numFmtId="167" fontId="11" fillId="5" borderId="7" xfId="3" applyNumberFormat="1" applyFont="1" applyFill="1" applyBorder="1" applyAlignment="1" applyProtection="1">
      <alignment vertical="center"/>
    </xf>
    <xf numFmtId="0" fontId="0" fillId="6" borderId="0" xfId="0" applyFill="1" applyBorder="1"/>
    <xf numFmtId="0" fontId="5" fillId="6" borderId="0" xfId="0" applyFont="1" applyFill="1"/>
    <xf numFmtId="0" fontId="5" fillId="6" borderId="0" xfId="0" applyFont="1" applyFill="1" applyBorder="1"/>
    <xf numFmtId="167" fontId="11" fillId="7" borderId="5" xfId="3" applyNumberFormat="1" applyFont="1" applyFill="1" applyBorder="1" applyAlignment="1" applyProtection="1">
      <alignment vertical="center"/>
    </xf>
    <xf numFmtId="167" fontId="11" fillId="7" borderId="7" xfId="3" applyNumberFormat="1" applyFont="1" applyFill="1" applyBorder="1" applyAlignment="1" applyProtection="1">
      <alignment vertical="center"/>
    </xf>
    <xf numFmtId="167" fontId="11" fillId="7" borderId="9" xfId="3" applyNumberFormat="1" applyFont="1" applyFill="1" applyBorder="1" applyAlignment="1" applyProtection="1">
      <alignment vertical="center"/>
    </xf>
    <xf numFmtId="0" fontId="3" fillId="3" borderId="0" xfId="0" applyFont="1" applyFill="1"/>
    <xf numFmtId="0" fontId="5" fillId="3" borderId="0" xfId="0" applyFont="1" applyFill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center" wrapText="1"/>
    </xf>
    <xf numFmtId="3" fontId="5" fillId="0" borderId="12" xfId="0" applyNumberFormat="1" applyFont="1" applyBorder="1"/>
    <xf numFmtId="0" fontId="5" fillId="5" borderId="12" xfId="4" applyFont="1" applyFill="1" applyBorder="1" applyAlignment="1">
      <alignment horizontal="right" wrapText="1" indent="1"/>
    </xf>
    <xf numFmtId="3" fontId="5" fillId="4" borderId="12" xfId="0" applyNumberFormat="1" applyFont="1" applyFill="1" applyBorder="1"/>
    <xf numFmtId="0" fontId="5" fillId="9" borderId="0" xfId="0" applyFont="1" applyFill="1"/>
    <xf numFmtId="0" fontId="5" fillId="9" borderId="0" xfId="0" applyFont="1" applyFill="1" applyBorder="1"/>
    <xf numFmtId="167" fontId="11" fillId="11" borderId="1" xfId="3" applyNumberFormat="1" applyFont="1" applyFill="1" applyBorder="1" applyAlignment="1" applyProtection="1">
      <alignment vertical="center"/>
    </xf>
    <xf numFmtId="0" fontId="18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5" fillId="10" borderId="0" xfId="0" applyFont="1" applyFill="1"/>
    <xf numFmtId="0" fontId="5" fillId="10" borderId="0" xfId="0" applyFont="1" applyFill="1" applyBorder="1"/>
    <xf numFmtId="0" fontId="0" fillId="10" borderId="0" xfId="0" applyFill="1" applyBorder="1"/>
    <xf numFmtId="0" fontId="11" fillId="0" borderId="12" xfId="0" applyFont="1" applyBorder="1" applyAlignment="1">
      <alignment horizontal="center"/>
    </xf>
    <xf numFmtId="0" fontId="0" fillId="0" borderId="12" xfId="0" applyBorder="1"/>
    <xf numFmtId="167" fontId="11" fillId="11" borderId="1" xfId="1" applyNumberFormat="1" applyFont="1" applyFill="1" applyBorder="1" applyAlignment="1" applyProtection="1"/>
    <xf numFmtId="0" fontId="13" fillId="0" borderId="0" xfId="0" applyFont="1"/>
    <xf numFmtId="3" fontId="5" fillId="10" borderId="1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/>
    <xf numFmtId="3" fontId="5" fillId="0" borderId="12" xfId="0" applyNumberFormat="1" applyFont="1" applyBorder="1" applyAlignment="1">
      <alignment horizontal="center" vertical="center"/>
    </xf>
    <xf numFmtId="0" fontId="25" fillId="3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29" fillId="4" borderId="0" xfId="0" applyFont="1" applyFill="1" applyBorder="1"/>
    <xf numFmtId="0" fontId="30" fillId="4" borderId="0" xfId="0" applyFont="1" applyFill="1" applyBorder="1"/>
    <xf numFmtId="0" fontId="30" fillId="4" borderId="0" xfId="0" applyFont="1" applyFill="1"/>
    <xf numFmtId="0" fontId="26" fillId="0" borderId="0" xfId="0" applyFont="1" applyBorder="1"/>
    <xf numFmtId="0" fontId="31" fillId="0" borderId="0" xfId="0" applyFont="1" applyBorder="1"/>
    <xf numFmtId="4" fontId="5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4" borderId="0" xfId="0" applyFill="1"/>
    <xf numFmtId="0" fontId="11" fillId="0" borderId="0" xfId="0" applyFont="1" applyFill="1"/>
    <xf numFmtId="0" fontId="0" fillId="0" borderId="0" xfId="0" applyFill="1"/>
    <xf numFmtId="0" fontId="31" fillId="0" borderId="0" xfId="0" applyFont="1" applyFill="1" applyBorder="1"/>
    <xf numFmtId="0" fontId="3" fillId="0" borderId="0" xfId="0" applyFont="1" applyBorder="1" applyAlignment="1" applyProtection="1">
      <alignment horizontal="centerContinuous" vertical="center" wrapText="1"/>
    </xf>
    <xf numFmtId="0" fontId="5" fillId="0" borderId="0" xfId="0" applyFont="1" applyAlignment="1" applyProtection="1"/>
    <xf numFmtId="0" fontId="0" fillId="0" borderId="0" xfId="0" applyProtection="1"/>
    <xf numFmtId="0" fontId="5" fillId="0" borderId="1" xfId="0" applyFont="1" applyBorder="1" applyAlignment="1" applyProtection="1">
      <alignment horizontal="center" vertical="center" wrapText="1"/>
    </xf>
    <xf numFmtId="0" fontId="5" fillId="10" borderId="5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Protection="1"/>
    <xf numFmtId="0" fontId="22" fillId="0" borderId="0" xfId="0" applyFont="1" applyFill="1" applyBorder="1" applyProtection="1"/>
    <xf numFmtId="0" fontId="0" fillId="0" borderId="0" xfId="0" applyFill="1" applyProtection="1"/>
    <xf numFmtId="0" fontId="11" fillId="0" borderId="0" xfId="0" applyFont="1" applyFill="1" applyBorder="1" applyAlignment="1" applyProtection="1"/>
    <xf numFmtId="0" fontId="11" fillId="0" borderId="0" xfId="0" applyFont="1" applyFill="1" applyBorder="1" applyProtection="1"/>
    <xf numFmtId="0" fontId="11" fillId="0" borderId="6" xfId="0" applyFont="1" applyBorder="1" applyProtection="1"/>
    <xf numFmtId="166" fontId="11" fillId="10" borderId="5" xfId="0" applyNumberFormat="1" applyFont="1" applyFill="1" applyBorder="1" applyProtection="1"/>
    <xf numFmtId="166" fontId="11" fillId="10" borderId="9" xfId="0" applyNumberFormat="1" applyFont="1" applyFill="1" applyBorder="1" applyProtection="1"/>
    <xf numFmtId="0" fontId="11" fillId="11" borderId="1" xfId="0" applyFont="1" applyFill="1" applyBorder="1" applyAlignment="1" applyProtection="1">
      <alignment horizontal="right" indent="1"/>
    </xf>
    <xf numFmtId="166" fontId="11" fillId="11" borderId="1" xfId="0" applyNumberFormat="1" applyFont="1" applyFill="1" applyBorder="1" applyProtection="1"/>
    <xf numFmtId="0" fontId="23" fillId="0" borderId="0" xfId="0" applyFont="1" applyFill="1" applyBorder="1" applyProtection="1"/>
    <xf numFmtId="10" fontId="11" fillId="0" borderId="0" xfId="0" applyNumberFormat="1" applyFont="1" applyFill="1" applyBorder="1" applyProtection="1"/>
    <xf numFmtId="0" fontId="26" fillId="0" borderId="0" xfId="0" applyFont="1" applyFill="1" applyBorder="1" applyProtection="1"/>
    <xf numFmtId="0" fontId="27" fillId="0" borderId="0" xfId="0" applyFont="1" applyFill="1" applyBorder="1" applyProtection="1"/>
    <xf numFmtId="0" fontId="28" fillId="0" borderId="0" xfId="0" applyFont="1" applyFill="1" applyProtection="1"/>
    <xf numFmtId="0" fontId="3" fillId="0" borderId="0" xfId="0" applyFont="1" applyAlignment="1" applyProtection="1">
      <alignment horizontal="centerContinuous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7" fontId="0" fillId="10" borderId="5" xfId="1" applyNumberFormat="1" applyFont="1" applyFill="1" applyBorder="1" applyAlignment="1" applyProtection="1"/>
    <xf numFmtId="167" fontId="0" fillId="10" borderId="7" xfId="1" applyNumberFormat="1" applyFont="1" applyFill="1" applyBorder="1" applyAlignment="1" applyProtection="1"/>
    <xf numFmtId="167" fontId="0" fillId="10" borderId="9" xfId="1" applyNumberFormat="1" applyFont="1" applyFill="1" applyBorder="1" applyAlignment="1" applyProtection="1"/>
    <xf numFmtId="0" fontId="11" fillId="11" borderId="3" xfId="0" applyFont="1" applyFill="1" applyBorder="1" applyAlignment="1" applyProtection="1">
      <alignment horizontal="right" indent="1"/>
    </xf>
    <xf numFmtId="167" fontId="0" fillId="0" borderId="0" xfId="0" applyNumberFormat="1" applyProtection="1"/>
    <xf numFmtId="0" fontId="11" fillId="0" borderId="0" xfId="0" applyFont="1" applyBorder="1" applyAlignment="1" applyProtection="1"/>
    <xf numFmtId="0" fontId="11" fillId="11" borderId="1" xfId="0" applyFont="1" applyFill="1" applyBorder="1" applyAlignment="1" applyProtection="1">
      <alignment horizontal="center" vertical="center" wrapText="1"/>
    </xf>
    <xf numFmtId="0" fontId="11" fillId="0" borderId="0" xfId="0" applyFont="1" applyBorder="1" applyProtection="1"/>
    <xf numFmtId="0" fontId="11" fillId="0" borderId="7" xfId="4" applyFont="1" applyFill="1" applyBorder="1" applyAlignment="1" applyProtection="1">
      <alignment horizontal="left" vertical="center" wrapText="1"/>
    </xf>
    <xf numFmtId="167" fontId="11" fillId="11" borderId="7" xfId="3" applyNumberFormat="1" applyFont="1" applyFill="1" applyBorder="1" applyAlignment="1" applyProtection="1">
      <alignment vertical="center"/>
    </xf>
    <xf numFmtId="0" fontId="32" fillId="0" borderId="0" xfId="0" applyFont="1" applyFill="1" applyProtection="1"/>
    <xf numFmtId="0" fontId="33" fillId="0" borderId="0" xfId="0" applyFont="1" applyFill="1" applyProtection="1"/>
    <xf numFmtId="0" fontId="9" fillId="0" borderId="0" xfId="0" applyFont="1" applyBorder="1" applyProtection="1"/>
    <xf numFmtId="0" fontId="11" fillId="0" borderId="7" xfId="4" applyFont="1" applyFill="1" applyBorder="1" applyAlignment="1" applyProtection="1">
      <alignment vertical="center" wrapText="1"/>
    </xf>
    <xf numFmtId="0" fontId="11" fillId="11" borderId="1" xfId="4" applyFont="1" applyFill="1" applyBorder="1" applyAlignment="1" applyProtection="1">
      <alignment horizontal="right" wrapText="1" indent="1"/>
    </xf>
    <xf numFmtId="167" fontId="9" fillId="11" borderId="1" xfId="0" applyNumberFormat="1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/>
    <xf numFmtId="0" fontId="9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11" fillId="0" borderId="0" xfId="0" applyFont="1" applyProtection="1"/>
    <xf numFmtId="0" fontId="3" fillId="0" borderId="2" xfId="0" applyFont="1" applyBorder="1" applyAlignment="1" applyProtection="1">
      <alignment horizontal="centerContinuous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0" borderId="4" xfId="0" applyFont="1" applyBorder="1" applyAlignment="1" applyProtection="1"/>
    <xf numFmtId="167" fontId="11" fillId="11" borderId="5" xfId="3" applyNumberFormat="1" applyFont="1" applyFill="1" applyBorder="1" applyAlignment="1" applyProtection="1">
      <alignment vertical="center"/>
    </xf>
    <xf numFmtId="10" fontId="11" fillId="0" borderId="0" xfId="0" applyNumberFormat="1" applyFont="1" applyBorder="1" applyProtection="1"/>
    <xf numFmtId="0" fontId="11" fillId="0" borderId="6" xfId="0" applyFont="1" applyBorder="1" applyAlignment="1" applyProtection="1"/>
    <xf numFmtId="0" fontId="11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Protection="1"/>
    <xf numFmtId="0" fontId="8" fillId="0" borderId="0" xfId="0" applyFont="1" applyFill="1" applyBorder="1" applyAlignment="1" applyProtection="1"/>
    <xf numFmtId="0" fontId="5" fillId="10" borderId="1" xfId="4" applyNumberFormat="1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0" fontId="0" fillId="10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166" fontId="0" fillId="0" borderId="0" xfId="0" applyNumberFormat="1" applyBorder="1" applyProtection="1"/>
    <xf numFmtId="0" fontId="9" fillId="0" borderId="0" xfId="0" applyFont="1" applyFill="1" applyBorder="1" applyProtection="1"/>
    <xf numFmtId="0" fontId="13" fillId="0" borderId="0" xfId="0" applyFont="1" applyAlignment="1" applyProtection="1">
      <alignment horizontal="center"/>
    </xf>
    <xf numFmtId="0" fontId="34" fillId="0" borderId="0" xfId="0" applyFont="1" applyFill="1" applyProtection="1"/>
    <xf numFmtId="0" fontId="35" fillId="0" borderId="0" xfId="0" applyFont="1" applyFill="1" applyProtection="1"/>
    <xf numFmtId="0" fontId="35" fillId="0" borderId="0" xfId="0" applyFont="1" applyProtection="1"/>
    <xf numFmtId="0" fontId="11" fillId="0" borderId="5" xfId="0" applyFont="1" applyBorder="1" applyAlignment="1" applyProtection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12" borderId="4" xfId="0" applyFont="1" applyFill="1" applyBorder="1" applyProtection="1"/>
    <xf numFmtId="167" fontId="11" fillId="12" borderId="5" xfId="3" applyNumberFormat="1" applyFont="1" applyFill="1" applyBorder="1" applyAlignment="1" applyProtection="1">
      <alignment vertical="center"/>
    </xf>
    <xf numFmtId="166" fontId="11" fillId="8" borderId="8" xfId="0" applyNumberFormat="1" applyFont="1" applyFill="1" applyBorder="1" applyAlignment="1" applyProtection="1">
      <alignment vertical="center"/>
    </xf>
    <xf numFmtId="0" fontId="11" fillId="12" borderId="6" xfId="0" applyFont="1" applyFill="1" applyBorder="1" applyProtection="1"/>
    <xf numFmtId="167" fontId="11" fillId="12" borderId="9" xfId="3" applyNumberFormat="1" applyFont="1" applyFill="1" applyBorder="1" applyAlignment="1" applyProtection="1">
      <alignment vertical="center"/>
    </xf>
    <xf numFmtId="166" fontId="11" fillId="8" borderId="10" xfId="0" applyNumberFormat="1" applyFont="1" applyFill="1" applyBorder="1" applyAlignment="1" applyProtection="1">
      <alignment vertical="center"/>
    </xf>
    <xf numFmtId="0" fontId="11" fillId="8" borderId="3" xfId="0" applyFont="1" applyFill="1" applyBorder="1" applyAlignment="1" applyProtection="1">
      <alignment horizontal="right" indent="1"/>
    </xf>
    <xf numFmtId="166" fontId="11" fillId="8" borderId="9" xfId="0" applyNumberFormat="1" applyFont="1" applyFill="1" applyBorder="1" applyProtection="1"/>
    <xf numFmtId="166" fontId="11" fillId="8" borderId="1" xfId="0" applyNumberFormat="1" applyFont="1" applyFill="1" applyBorder="1" applyProtection="1"/>
    <xf numFmtId="166" fontId="11" fillId="0" borderId="0" xfId="0" applyNumberFormat="1" applyFont="1" applyBorder="1" applyProtection="1"/>
    <xf numFmtId="0" fontId="11" fillId="7" borderId="5" xfId="0" applyFont="1" applyFill="1" applyBorder="1" applyAlignment="1" applyProtection="1">
      <alignment horizontal="center" vertical="center" wrapText="1"/>
    </xf>
    <xf numFmtId="167" fontId="11" fillId="12" borderId="7" xfId="3" applyNumberFormat="1" applyFont="1" applyFill="1" applyBorder="1" applyAlignment="1" applyProtection="1">
      <alignment vertical="center"/>
    </xf>
    <xf numFmtId="2" fontId="11" fillId="0" borderId="0" xfId="0" applyNumberFormat="1" applyFont="1" applyBorder="1" applyProtection="1"/>
    <xf numFmtId="0" fontId="11" fillId="12" borderId="11" xfId="0" applyFont="1" applyFill="1" applyBorder="1" applyProtection="1"/>
    <xf numFmtId="0" fontId="11" fillId="7" borderId="1" xfId="0" applyFont="1" applyFill="1" applyBorder="1" applyAlignment="1" applyProtection="1">
      <alignment horizontal="right" indent="1"/>
    </xf>
    <xf numFmtId="166" fontId="11" fillId="7" borderId="9" xfId="0" applyNumberFormat="1" applyFont="1" applyFill="1" applyBorder="1" applyProtection="1"/>
    <xf numFmtId="0" fontId="13" fillId="0" borderId="0" xfId="0" applyFont="1" applyBorder="1" applyAlignment="1" applyProtection="1">
      <alignment horizontal="center"/>
    </xf>
    <xf numFmtId="0" fontId="8" fillId="2" borderId="0" xfId="4" applyFont="1" applyFill="1" applyBorder="1" applyAlignment="1" applyProtection="1"/>
    <xf numFmtId="0" fontId="7" fillId="2" borderId="0" xfId="4" applyFont="1" applyFill="1" applyBorder="1" applyAlignment="1" applyProtection="1"/>
    <xf numFmtId="0" fontId="11" fillId="5" borderId="1" xfId="0" applyFont="1" applyFill="1" applyBorder="1" applyAlignment="1" applyProtection="1">
      <alignment horizontal="center" vertical="center" wrapText="1"/>
    </xf>
    <xf numFmtId="167" fontId="11" fillId="0" borderId="7" xfId="3" applyNumberFormat="1" applyFont="1" applyFill="1" applyBorder="1" applyAlignment="1" applyProtection="1">
      <alignment vertical="center"/>
    </xf>
    <xf numFmtId="167" fontId="11" fillId="0" borderId="7" xfId="3" applyNumberFormat="1" applyFont="1" applyFill="1" applyBorder="1" applyAlignment="1" applyProtection="1">
      <alignment horizontal="right" vertical="center"/>
    </xf>
    <xf numFmtId="0" fontId="11" fillId="5" borderId="1" xfId="4" applyFont="1" applyFill="1" applyBorder="1" applyAlignment="1" applyProtection="1">
      <alignment horizontal="right" wrapText="1" indent="1"/>
    </xf>
    <xf numFmtId="167" fontId="9" fillId="5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167" fontId="11" fillId="2" borderId="5" xfId="3" applyNumberFormat="1" applyFont="1" applyFill="1" applyBorder="1" applyAlignment="1" applyProtection="1">
      <alignment vertical="center"/>
    </xf>
    <xf numFmtId="167" fontId="11" fillId="13" borderId="5" xfId="3" applyNumberFormat="1" applyFont="1" applyFill="1" applyBorder="1" applyAlignment="1" applyProtection="1">
      <alignment vertical="center"/>
    </xf>
    <xf numFmtId="167" fontId="11" fillId="2" borderId="7" xfId="3" applyNumberFormat="1" applyFont="1" applyFill="1" applyBorder="1" applyAlignment="1" applyProtection="1">
      <alignment vertical="center"/>
    </xf>
    <xf numFmtId="167" fontId="11" fillId="13" borderId="7" xfId="3" applyNumberFormat="1" applyFont="1" applyFill="1" applyBorder="1" applyAlignment="1" applyProtection="1">
      <alignment vertical="center"/>
    </xf>
    <xf numFmtId="0" fontId="11" fillId="5" borderId="3" xfId="0" applyFont="1" applyFill="1" applyBorder="1" applyAlignment="1" applyProtection="1">
      <alignment horizontal="right" indent="1"/>
    </xf>
    <xf numFmtId="0" fontId="21" fillId="12" borderId="0" xfId="0" applyFont="1" applyFill="1" applyBorder="1" applyProtection="1"/>
    <xf numFmtId="0" fontId="11" fillId="12" borderId="0" xfId="0" applyFont="1" applyFill="1" applyBorder="1" applyProtection="1"/>
    <xf numFmtId="0" fontId="8" fillId="13" borderId="0" xfId="4" applyFont="1" applyFill="1" applyBorder="1" applyAlignment="1" applyProtection="1"/>
    <xf numFmtId="0" fontId="8" fillId="12" borderId="0" xfId="0" applyFont="1" applyFill="1" applyBorder="1" applyAlignment="1" applyProtection="1"/>
    <xf numFmtId="0" fontId="9" fillId="12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3" fontId="0" fillId="4" borderId="1" xfId="0" applyNumberFormat="1" applyFill="1" applyBorder="1" applyAlignment="1" applyProtection="1">
      <alignment vertical="center"/>
    </xf>
    <xf numFmtId="0" fontId="24" fillId="0" borderId="0" xfId="0" applyFont="1" applyFill="1" applyProtection="1"/>
    <xf numFmtId="0" fontId="3" fillId="0" borderId="0" xfId="0" applyFont="1" applyBorder="1" applyAlignment="1" applyProtection="1">
      <alignment horizontal="center" vertical="center" wrapText="1"/>
    </xf>
    <xf numFmtId="0" fontId="7" fillId="2" borderId="13" xfId="4" applyFont="1" applyFill="1" applyBorder="1" applyAlignment="1" applyProtection="1"/>
    <xf numFmtId="0" fontId="17" fillId="0" borderId="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0" fontId="8" fillId="13" borderId="0" xfId="4" applyFont="1" applyFill="1" applyBorder="1" applyAlignment="1" applyProtection="1"/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4" applyFont="1" applyFill="1" applyBorder="1" applyAlignment="1"/>
    <xf numFmtId="0" fontId="7" fillId="2" borderId="0" xfId="4" applyFont="1" applyFill="1" applyBorder="1" applyAlignment="1"/>
    <xf numFmtId="0" fontId="17" fillId="0" borderId="0" xfId="0" applyFont="1" applyBorder="1" applyAlignment="1" applyProtection="1">
      <alignment horizontal="center"/>
    </xf>
    <xf numFmtId="0" fontId="8" fillId="2" borderId="0" xfId="4" applyFont="1" applyFill="1" applyBorder="1" applyAlignment="1" applyProtection="1"/>
    <xf numFmtId="0" fontId="7" fillId="2" borderId="0" xfId="4" applyFont="1" applyFill="1" applyBorder="1" applyAlignment="1" applyProtection="1"/>
    <xf numFmtId="0" fontId="24" fillId="0" borderId="0" xfId="0" applyFont="1" applyFill="1" applyBorder="1"/>
    <xf numFmtId="0" fontId="0" fillId="0" borderId="0" xfId="0" applyFill="1" applyBorder="1"/>
  </cellXfs>
  <cellStyles count="9">
    <cellStyle name="Euro" xfId="2"/>
    <cellStyle name="Migliaia" xfId="1" builtinId="3"/>
    <cellStyle name="Migliaia 2" xfId="3"/>
    <cellStyle name="Normale" xfId="0" builtinId="0"/>
    <cellStyle name="Normale 2" xfId="4"/>
    <cellStyle name="Normale 3" xfId="5"/>
    <cellStyle name="Normale 4" xfId="6"/>
    <cellStyle name="Normale 5" xfId="7"/>
    <cellStyle name="Normale 6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75E3E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9999FF"/>
      <rgbColor rgb="00C0504D"/>
      <rgbColor rgb="00FFFFCC"/>
      <rgbColor rgb="00C3D69B"/>
      <rgbColor rgb="00660066"/>
      <rgbColor rgb="00D99694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558ED5"/>
      <rgbColor rgb="000000FF"/>
      <rgbColor rgb="0000CCFF"/>
      <rgbColor rgb="0093CDDD"/>
      <rgbColor rgb="00D9D9D9"/>
      <rgbColor rgb="00FFD54F"/>
      <rgbColor rgb="0099CCFF"/>
      <rgbColor rgb="00FAC090"/>
      <rgbColor rgb="00CC99FF"/>
      <rgbColor rgb="00FFCC99"/>
      <rgbColor rgb="003366FF"/>
      <rgbColor rgb="004BACC6"/>
      <rgbColor rgb="0099CC00"/>
      <rgbColor rgb="00FFC000"/>
      <rgbColor rgb="00FF9900"/>
      <rgbColor rgb="00E46C0A"/>
      <rgbColor rgb="00666699"/>
      <rgbColor rgb="009BBB59"/>
      <rgbColor rgb="00003366"/>
      <rgbColor rgb="0031859C"/>
      <rgbColor rgb="00003300"/>
      <rgbColor rgb="00333300"/>
      <rgbColor rgb="00993300"/>
      <rgbColor rgb="008064A2"/>
      <rgbColor rgb="00333399"/>
      <rgbColor rgb="00333333"/>
    </indexedColors>
    <mruColors>
      <color rgb="FFFFFFCC"/>
      <color rgb="FFF4C5FF"/>
      <color rgb="FFB9FFDC"/>
      <color rgb="FF7CFCFC"/>
      <color rgb="FFE1EC8C"/>
      <color rgb="FFCC0099"/>
      <color rgb="FFF97FC5"/>
      <color rgb="FF00CCFF"/>
      <color rgb="FF00D200"/>
      <color rgb="FF5D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1429754165452"/>
          <c:y val="4.9505110048957204E-2"/>
          <c:w val="0.82081079301163784"/>
          <c:h val="0.8481875521721333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C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5910B"/>
              </a:solidFill>
              <a:ln>
                <a:solidFill>
                  <a:srgbClr val="FF5D5D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7.1933204881181809E-2"/>
                  <c:y val="-6.6006600660066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38C-4339-A69A-59553830A2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811817597944764E-2"/>
                  <c:y val="6.600660066006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38C-4339-A69A-59553830A2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9364161849711073E-2"/>
                  <c:y val="-7.48074807480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38C-4339-A69A-59553830A2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121387283237087E-2"/>
                  <c:y val="-3.9603960396039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38C-4339-A69A-59553830A2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1933204881181753E-2"/>
                  <c:y val="5.280528052805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38C-4339-A69A-59553830A2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6795118818240296E-2"/>
                  <c:y val="-5.7205720572057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38C-4339-A69A-59553830A2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414258188824663E-2"/>
                  <c:y val="-0.10561056105610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fxgraf!$B$4:$K$4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fxgraf!$B$5:$K$5</c:f>
              <c:numCache>
                <c:formatCode>#,##0</c:formatCode>
                <c:ptCount val="10"/>
                <c:pt idx="0">
                  <c:v>23634</c:v>
                </c:pt>
                <c:pt idx="1">
                  <c:v>36270</c:v>
                </c:pt>
                <c:pt idx="2">
                  <c:v>71117</c:v>
                </c:pt>
                <c:pt idx="3">
                  <c:v>91102</c:v>
                </c:pt>
                <c:pt idx="4">
                  <c:v>81527</c:v>
                </c:pt>
                <c:pt idx="5">
                  <c:v>95576</c:v>
                </c:pt>
                <c:pt idx="6">
                  <c:v>95060</c:v>
                </c:pt>
                <c:pt idx="7">
                  <c:v>42604</c:v>
                </c:pt>
                <c:pt idx="8">
                  <c:v>51931</c:v>
                </c:pt>
                <c:pt idx="9">
                  <c:v>58478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8C-4339-A69A-59553830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012080"/>
        <c:axId val="624012472"/>
      </c:lineChart>
      <c:catAx>
        <c:axId val="62401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666699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6240124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24012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666699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62401208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="1" i="1"/>
              <a:t>incidenza percentuale</a:t>
            </a:r>
          </a:p>
        </c:rich>
      </c:tx>
      <c:layout>
        <c:manualLayout>
          <c:xMode val="edge"/>
          <c:yMode val="edge"/>
          <c:x val="0.72407761187135189"/>
          <c:y val="2.5806442873103758E-2"/>
        </c:manualLayout>
      </c:layout>
      <c:overlay val="0"/>
    </c:title>
    <c:autoTitleDeleted val="0"/>
    <c:view3D>
      <c:rotX val="20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779500339632424E-3"/>
          <c:y val="4.9715496233685201E-2"/>
          <c:w val="0.98333316418786909"/>
          <c:h val="0.865519961415574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30"/>
          <c:dPt>
            <c:idx val="0"/>
            <c:bubble3D val="0"/>
            <c:explosion val="21"/>
            <c:spPr>
              <a:solidFill>
                <a:srgbClr val="00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9C7-411C-8DF8-DA61F9688785}"/>
              </c:ext>
            </c:extLst>
          </c:dPt>
          <c:dPt>
            <c:idx val="1"/>
            <c:bubble3D val="0"/>
            <c:explosion val="1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9C7-411C-8DF8-DA61F9688785}"/>
              </c:ext>
            </c:extLst>
          </c:dPt>
          <c:dPt>
            <c:idx val="2"/>
            <c:bubble3D val="0"/>
            <c:explosion val="8"/>
            <c:spPr>
              <a:solidFill>
                <a:srgbClr val="00CC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C7-411C-8DF8-DA61F968878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9C7-411C-8DF8-DA61F9688785}"/>
              </c:ext>
            </c:extLst>
          </c:dPt>
          <c:dPt>
            <c:idx val="4"/>
            <c:bubble3D val="0"/>
            <c:explosion val="53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9C7-411C-8DF8-DA61F9688785}"/>
              </c:ext>
            </c:extLst>
          </c:dPt>
          <c:dPt>
            <c:idx val="5"/>
            <c:bubble3D val="0"/>
            <c:spPr>
              <a:solidFill>
                <a:srgbClr val="0033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9C7-411C-8DF8-DA61F9688785}"/>
              </c:ext>
            </c:extLst>
          </c:dPt>
          <c:dLbls>
            <c:dLbl>
              <c:idx val="0"/>
              <c:layout>
                <c:manualLayout>
                  <c:x val="-1.5555550111793487E-2"/>
                  <c:y val="-8.34157705814002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9C7-411C-8DF8-DA61F96887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888878779045047E-2"/>
                  <c:y val="-3.67411662205900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9C7-411C-8DF8-DA61F96887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1111100223586974E-2"/>
                  <c:y val="-8.93431244287107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9C7-411C-8DF8-DA61F96887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444428890838453E-2"/>
                  <c:y val="3.44810652845429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9C7-411C-8DF8-DA61F96887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940970640671879E-2"/>
                  <c:y val="-1.595571389536263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9C7-411C-8DF8-DA61F96887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6666643336257797E-2"/>
                  <c:y val="-4.1064417555019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9C7-411C-8DF8-DA61F96887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'7 RICH x AREE + graf 2022'!$B$3:$B$8</c:f>
              <c:strCache>
                <c:ptCount val="6"/>
                <c:pt idx="0">
                  <c:v>Asia</c:v>
                </c:pt>
                <c:pt idx="1">
                  <c:v>Europa</c:v>
                </c:pt>
                <c:pt idx="2">
                  <c:v>Africa</c:v>
                </c:pt>
                <c:pt idx="3">
                  <c:v>America</c:v>
                </c:pt>
                <c:pt idx="4">
                  <c:v>Oceania</c:v>
                </c:pt>
                <c:pt idx="5">
                  <c:v>Altre (a)</c:v>
                </c:pt>
              </c:strCache>
            </c:strRef>
          </c:cat>
          <c:val>
            <c:numRef>
              <c:f>'7 RICH x AREE + graf 2022'!$C$3:$C$8</c:f>
              <c:numCache>
                <c:formatCode>_-* #,##0_-;\-* #,##0_-;_-* \-??_-;_-@_-</c:formatCode>
                <c:ptCount val="6"/>
                <c:pt idx="0">
                  <c:v>35225</c:v>
                </c:pt>
                <c:pt idx="1">
                  <c:v>7799</c:v>
                </c:pt>
                <c:pt idx="2">
                  <c:v>32556</c:v>
                </c:pt>
                <c:pt idx="3">
                  <c:v>8587</c:v>
                </c:pt>
                <c:pt idx="4">
                  <c:v>0</c:v>
                </c:pt>
                <c:pt idx="5">
                  <c:v>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9C7-411C-8DF8-DA61F96887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numero richieste</a:t>
            </a:r>
          </a:p>
        </c:rich>
      </c:tx>
      <c:layout>
        <c:manualLayout>
          <c:xMode val="edge"/>
          <c:yMode val="edge"/>
          <c:x val="0.77235298528860363"/>
          <c:y val="2.593192427469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FF-4406-BD1C-0F1E8DB5B2AD}"/>
              </c:ext>
            </c:extLst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FF-4406-BD1C-0F1E8DB5B2AD}"/>
              </c:ext>
            </c:extLst>
          </c:dPt>
          <c:dPt>
            <c:idx val="2"/>
            <c:invertIfNegative val="0"/>
            <c:bubble3D val="0"/>
            <c:spPr>
              <a:solidFill>
                <a:srgbClr val="00CCFF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4FF-4406-BD1C-0F1E8DB5B2A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4FF-4406-BD1C-0F1E8DB5B2A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4FF-4406-BD1C-0F1E8DB5B2AD}"/>
              </c:ext>
            </c:extLst>
          </c:dPt>
          <c:dPt>
            <c:idx val="5"/>
            <c:invertIfNegative val="0"/>
            <c:bubble3D val="0"/>
            <c:spPr>
              <a:solidFill>
                <a:srgbClr val="0033C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4FF-4406-BD1C-0F1E8DB5B2AD}"/>
              </c:ext>
            </c:extLst>
          </c:dPt>
          <c:dLbls>
            <c:dLbl>
              <c:idx val="0"/>
              <c:layout>
                <c:manualLayout>
                  <c:x val="1.5686274509803921E-2"/>
                  <c:y val="-3.8897886412046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FF-4406-BD1C-0F1E8DB5B2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408963585434584E-3"/>
                  <c:y val="-6.4829810686743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4FF-4406-BD1C-0F1E8DB5B2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204481792717087E-2"/>
                  <c:y val="-2.160993689558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4FF-4406-BD1C-0F1E8DB5B2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635854341735873E-3"/>
                  <c:y val="-5.18638485493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4FF-4406-BD1C-0F1E8DB5B2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445378151260587E-2"/>
                  <c:y val="-3.0253911653813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4FF-4406-BD1C-0F1E8DB5B2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686274509803921E-2"/>
                  <c:y val="-6.4829810686743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4FF-4406-BD1C-0F1E8DB5B2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 RICH x AREE + graf 2022'!$B$3:$B$8</c:f>
              <c:strCache>
                <c:ptCount val="6"/>
                <c:pt idx="0">
                  <c:v>Asia</c:v>
                </c:pt>
                <c:pt idx="1">
                  <c:v>Europa</c:v>
                </c:pt>
                <c:pt idx="2">
                  <c:v>Africa</c:v>
                </c:pt>
                <c:pt idx="3">
                  <c:v>America</c:v>
                </c:pt>
                <c:pt idx="4">
                  <c:v>Oceania</c:v>
                </c:pt>
                <c:pt idx="5">
                  <c:v>Altre (a)</c:v>
                </c:pt>
              </c:strCache>
            </c:strRef>
          </c:cat>
          <c:val>
            <c:numRef>
              <c:f>'7 RICH x AREE + graf 2022'!$C$3:$C$8</c:f>
              <c:numCache>
                <c:formatCode>_-* #,##0_-;\-* #,##0_-;_-* \-??_-;_-@_-</c:formatCode>
                <c:ptCount val="6"/>
                <c:pt idx="0">
                  <c:v>35225</c:v>
                </c:pt>
                <c:pt idx="1">
                  <c:v>7799</c:v>
                </c:pt>
                <c:pt idx="2">
                  <c:v>32556</c:v>
                </c:pt>
                <c:pt idx="3">
                  <c:v>8587</c:v>
                </c:pt>
                <c:pt idx="4">
                  <c:v>0</c:v>
                </c:pt>
                <c:pt idx="5">
                  <c:v>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4FF-4406-BD1C-0F1E8DB5B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6355432"/>
        <c:axId val="626356608"/>
        <c:axId val="0"/>
      </c:bar3DChart>
      <c:catAx>
        <c:axId val="62635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626356608"/>
        <c:crosses val="autoZero"/>
        <c:auto val="1"/>
        <c:lblAlgn val="ctr"/>
        <c:lblOffset val="100"/>
        <c:noMultiLvlLbl val="0"/>
      </c:catAx>
      <c:valAx>
        <c:axId val="62635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\-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62635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34880361624721"/>
          <c:y val="2.2298474936410316E-2"/>
          <c:w val="0.7954560166903718"/>
          <c:h val="0.950258085751639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FF00"/>
            </a:solidFill>
            <a:ln w="25400">
              <a:solidFill>
                <a:srgbClr val="00FF00"/>
              </a:solidFill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fxgraf!$A$53:$A$80</c:f>
              <c:strCache>
                <c:ptCount val="28"/>
                <c:pt idx="0">
                  <c:v>Bangladesh</c:v>
                </c:pt>
                <c:pt idx="1">
                  <c:v>Pakistan</c:v>
                </c:pt>
                <c:pt idx="2">
                  <c:v>Egitto</c:v>
                </c:pt>
                <c:pt idx="3">
                  <c:v>Altri (a)</c:v>
                </c:pt>
                <c:pt idx="4">
                  <c:v>Tunisia</c:v>
                </c:pt>
                <c:pt idx="5">
                  <c:v>Nigeria</c:v>
                </c:pt>
                <c:pt idx="6">
                  <c:v>Georgia</c:v>
                </c:pt>
                <c:pt idx="7">
                  <c:v>Ucraina</c:v>
                </c:pt>
                <c:pt idx="8">
                  <c:v>Perù</c:v>
                </c:pt>
                <c:pt idx="9">
                  <c:v>Marocco</c:v>
                </c:pt>
                <c:pt idx="10">
                  <c:v>Afghanistan</c:v>
                </c:pt>
                <c:pt idx="11">
                  <c:v>Colombia</c:v>
                </c:pt>
                <c:pt idx="12">
                  <c:v>Costa D'Avorio</c:v>
                </c:pt>
                <c:pt idx="13">
                  <c:v>Venezuela</c:v>
                </c:pt>
                <c:pt idx="14">
                  <c:v>Albania</c:v>
                </c:pt>
                <c:pt idx="15">
                  <c:v>El Salvador</c:v>
                </c:pt>
                <c:pt idx="16">
                  <c:v>Turchia</c:v>
                </c:pt>
                <c:pt idx="17">
                  <c:v>Senegal</c:v>
                </c:pt>
                <c:pt idx="18">
                  <c:v>Gambia</c:v>
                </c:pt>
                <c:pt idx="19">
                  <c:v>Mali</c:v>
                </c:pt>
                <c:pt idx="20">
                  <c:v>Siria</c:v>
                </c:pt>
                <c:pt idx="21">
                  <c:v>Somalia</c:v>
                </c:pt>
                <c:pt idx="22">
                  <c:v>Guinea</c:v>
                </c:pt>
                <c:pt idx="23">
                  <c:v>Ghana</c:v>
                </c:pt>
                <c:pt idx="24">
                  <c:v>Iraq</c:v>
                </c:pt>
                <c:pt idx="25">
                  <c:v>Camerun</c:v>
                </c:pt>
                <c:pt idx="26">
                  <c:v>Kosovo</c:v>
                </c:pt>
                <c:pt idx="27">
                  <c:v>Burkina Fasu</c:v>
                </c:pt>
              </c:strCache>
            </c:strRef>
          </c:cat>
          <c:val>
            <c:numRef>
              <c:f>fxgraf!$B$53:$B$80</c:f>
              <c:numCache>
                <c:formatCode>General</c:formatCode>
                <c:ptCount val="28"/>
                <c:pt idx="0">
                  <c:v>14841</c:v>
                </c:pt>
                <c:pt idx="1">
                  <c:v>11869</c:v>
                </c:pt>
                <c:pt idx="2">
                  <c:v>8892</c:v>
                </c:pt>
                <c:pt idx="3">
                  <c:v>5963</c:v>
                </c:pt>
                <c:pt idx="4">
                  <c:v>5517</c:v>
                </c:pt>
                <c:pt idx="5">
                  <c:v>5020</c:v>
                </c:pt>
                <c:pt idx="6">
                  <c:v>3271</c:v>
                </c:pt>
                <c:pt idx="7">
                  <c:v>3168</c:v>
                </c:pt>
                <c:pt idx="8">
                  <c:v>3033</c:v>
                </c:pt>
                <c:pt idx="9">
                  <c:v>2857</c:v>
                </c:pt>
                <c:pt idx="10">
                  <c:v>2113</c:v>
                </c:pt>
                <c:pt idx="11">
                  <c:v>1784</c:v>
                </c:pt>
                <c:pt idx="12">
                  <c:v>1718</c:v>
                </c:pt>
                <c:pt idx="13">
                  <c:v>1359</c:v>
                </c:pt>
                <c:pt idx="14">
                  <c:v>1312</c:v>
                </c:pt>
                <c:pt idx="15">
                  <c:v>1254</c:v>
                </c:pt>
                <c:pt idx="16">
                  <c:v>1185</c:v>
                </c:pt>
                <c:pt idx="17">
                  <c:v>1122</c:v>
                </c:pt>
                <c:pt idx="18">
                  <c:v>1098</c:v>
                </c:pt>
                <c:pt idx="19">
                  <c:v>1098</c:v>
                </c:pt>
                <c:pt idx="20">
                  <c:v>1072</c:v>
                </c:pt>
                <c:pt idx="21">
                  <c:v>1072</c:v>
                </c:pt>
                <c:pt idx="22">
                  <c:v>754</c:v>
                </c:pt>
                <c:pt idx="23">
                  <c:v>751</c:v>
                </c:pt>
                <c:pt idx="24">
                  <c:v>712</c:v>
                </c:pt>
                <c:pt idx="25">
                  <c:v>600</c:v>
                </c:pt>
                <c:pt idx="26">
                  <c:v>547</c:v>
                </c:pt>
                <c:pt idx="27">
                  <c:v>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5E-49E8-A95A-BB5DF04B6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357000"/>
        <c:axId val="626354648"/>
      </c:barChart>
      <c:catAx>
        <c:axId val="626357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6263546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6354648"/>
        <c:scaling>
          <c:orientation val="minMax"/>
        </c:scaling>
        <c:delete val="1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62635700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it-IT" sz="1200" b="1" i="1"/>
              <a:t>incidenza</a:t>
            </a:r>
            <a:r>
              <a:rPr lang="it-IT" sz="1200" b="1" i="1" baseline="0"/>
              <a:t> percentuale per sesso</a:t>
            </a:r>
          </a:p>
        </c:rich>
      </c:tx>
      <c:layout>
        <c:manualLayout>
          <c:xMode val="edge"/>
          <c:yMode val="edge"/>
          <c:x val="0.39978260869565219"/>
          <c:y val="3.0075200450156981E-2"/>
        </c:manualLayout>
      </c:layout>
      <c:overlay val="0"/>
    </c:title>
    <c:autoTitleDeleted val="0"/>
    <c:view3D>
      <c:rotX val="30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16438434326144E-2"/>
          <c:y val="0.16051117383578731"/>
          <c:w val="0.98583569405099147"/>
          <c:h val="0.6946123369559793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0"/>
          <c:dPt>
            <c:idx val="0"/>
            <c:bubble3D val="0"/>
            <c:spPr>
              <a:solidFill>
                <a:srgbClr val="5DE0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F4-4FE3-BC3C-5D567D95C168}"/>
              </c:ext>
            </c:extLst>
          </c:dPt>
          <c:dPt>
            <c:idx val="1"/>
            <c:bubble3D val="0"/>
            <c:spPr>
              <a:solidFill>
                <a:srgbClr val="F97FC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F4-4FE3-BC3C-5D567D95C168}"/>
              </c:ext>
            </c:extLst>
          </c:dPt>
          <c:dLbls>
            <c:dLbl>
              <c:idx val="0"/>
              <c:layout>
                <c:manualLayout>
                  <c:x val="6.690003423485108E-2"/>
                  <c:y val="-0.2568355557621172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1F4-4FE3-BC3C-5D567D95C1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896953098254022E-2"/>
                  <c:y val="0.284472405891545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1F4-4FE3-BC3C-5D567D95C1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'10 RICH. PER SESSO-ETA 2022'!$A$4:$A$5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'10 RICH. PER SESSO-ETA 2022'!$B$4:$B$5</c:f>
              <c:numCache>
                <c:formatCode>_-* #,##0_-;\-* #,##0_-;_-* \-_-;_-@_-</c:formatCode>
                <c:ptCount val="2"/>
                <c:pt idx="0">
                  <c:v>67961</c:v>
                </c:pt>
                <c:pt idx="1">
                  <c:v>16328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F4-4FE3-BC3C-5D567D95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="1" i="1"/>
              <a:t>incidenza percentuale per fasce di età</a:t>
            </a:r>
          </a:p>
        </c:rich>
      </c:tx>
      <c:layout>
        <c:manualLayout>
          <c:xMode val="edge"/>
          <c:yMode val="edge"/>
          <c:x val="0.28148851256606622"/>
          <c:y val="2.1447721179624665E-2"/>
        </c:manualLayout>
      </c:layout>
      <c:overlay val="0"/>
    </c:title>
    <c:autoTitleDeleted val="0"/>
    <c:view3D>
      <c:rotX val="3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045478190305108E-2"/>
          <c:y val="0.17728555835239346"/>
          <c:w val="0.97159225684739114"/>
          <c:h val="0.5900284988915595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D4-4264-87B7-6D0A6524F04D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D4-4264-87B7-6D0A6524F04D}"/>
              </c:ext>
            </c:extLst>
          </c:dPt>
          <c:dPt>
            <c:idx val="2"/>
            <c:bubble3D val="0"/>
            <c:spPr>
              <a:solidFill>
                <a:srgbClr val="00D2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D4-4264-87B7-6D0A6524F04D}"/>
              </c:ext>
            </c:extLst>
          </c:dPt>
          <c:dPt>
            <c:idx val="3"/>
            <c:bubble3D val="0"/>
            <c:spPr>
              <a:solidFill>
                <a:srgbClr val="CC00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D4-4264-87B7-6D0A6524F04D}"/>
              </c:ext>
            </c:extLst>
          </c:dPt>
          <c:dPt>
            <c:idx val="4"/>
            <c:bubble3D val="0"/>
            <c:spPr>
              <a:solidFill>
                <a:srgbClr val="00206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D4-4264-87B7-6D0A6524F04D}"/>
              </c:ext>
            </c:extLst>
          </c:dPt>
          <c:dLbls>
            <c:dLbl>
              <c:idx val="0"/>
              <c:layout>
                <c:manualLayout>
                  <c:x val="-3.4703052529392729E-2"/>
                  <c:y val="9.65147453083109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8D4-4264-87B7-6D0A6524F04D}"/>
                </c:ext>
                <c:ext xmlns:c15="http://schemas.microsoft.com/office/drawing/2012/chart" uri="{CE6537A1-D6FC-4f65-9D91-7224C49458BB}">
                  <c15:layout>
                    <c:manualLayout>
                      <c:w val="0.16364376370761874"/>
                      <c:h val="0.1000893655049151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4240319275159118E-2"/>
                  <c:y val="5.7193923145665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8D4-4264-87B7-6D0A6524F04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5200445834681705E-3"/>
                  <c:y val="-3.574620196604110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8D4-4264-87B7-6D0A6524F04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090909090909088E-2"/>
                  <c:y val="6.43431635388739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8D4-4264-87B7-6D0A6524F04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56865494552907E-2"/>
                  <c:y val="8.93655049151027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8D4-4264-87B7-6D0A6524F04D}"/>
                </c:ext>
                <c:ext xmlns:c15="http://schemas.microsoft.com/office/drawing/2012/chart" uri="{CE6537A1-D6FC-4f65-9D91-7224C49458BB}">
                  <c15:layout>
                    <c:manualLayout>
                      <c:w val="0.19597530422333573"/>
                      <c:h val="0.10008936550491511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'10 RICH. PER SESSO-ETA 2022'!$A$16:$A$20</c:f>
              <c:strCache>
                <c:ptCount val="5"/>
                <c:pt idx="0">
                  <c:v>0 - 13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e oltre</c:v>
                </c:pt>
              </c:strCache>
            </c:strRef>
          </c:cat>
          <c:val>
            <c:numRef>
              <c:f>'10 RICH. PER SESSO-ETA 2022'!$B$16:$B$20</c:f>
              <c:numCache>
                <c:formatCode>_-* #,##0_-;\-* #,##0_-;_-* \-??_-;_-@_-</c:formatCode>
                <c:ptCount val="5"/>
                <c:pt idx="0">
                  <c:v>5996</c:v>
                </c:pt>
                <c:pt idx="1">
                  <c:v>2623</c:v>
                </c:pt>
                <c:pt idx="2">
                  <c:v>56023</c:v>
                </c:pt>
                <c:pt idx="3">
                  <c:v>19334</c:v>
                </c:pt>
                <c:pt idx="4">
                  <c:v>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8D4-4264-87B7-6D0A6524F0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86971715240792E-2"/>
          <c:y val="0.11696782121887943"/>
          <c:w val="0.91136973026879042"/>
          <c:h val="0.80367878870632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fxgraf!$A$6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5D5D"/>
            </a:solidFill>
            <a:ln w="25400">
              <a:noFill/>
            </a:ln>
          </c:spPr>
          <c:invertIfNegative val="0"/>
          <c:dLbls>
            <c:dLbl>
              <c:idx val="4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1560693641618497E-2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08E-46DE-8D17-EC52393B91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2.3121387283236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08E-46DE-8D17-EC52393B91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fxgraf!$B$4:$K$4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fxgraf!$B$6:$K$6</c:f>
              <c:numCache>
                <c:formatCode>#,##0.00</c:formatCode>
                <c:ptCount val="10"/>
                <c:pt idx="0">
                  <c:v>0</c:v>
                </c:pt>
                <c:pt idx="1">
                  <c:v>53.465346534653463</c:v>
                </c:pt>
                <c:pt idx="2">
                  <c:v>96.076647366969951</c:v>
                </c:pt>
                <c:pt idx="3">
                  <c:v>28.101579087981776</c:v>
                </c:pt>
                <c:pt idx="4">
                  <c:v>-55.181990321901957</c:v>
                </c:pt>
                <c:pt idx="5">
                  <c:v>21.892310581166086</c:v>
                </c:pt>
                <c:pt idx="6">
                  <c:v>-0.53988448983008652</c:v>
                </c:pt>
                <c:pt idx="7">
                  <c:v>-55.181990321901957</c:v>
                </c:pt>
                <c:pt idx="8">
                  <c:v>21.892310581166086</c:v>
                </c:pt>
                <c:pt idx="9">
                  <c:v>12.607113284935778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8E-46DE-8D17-EC52393B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999016"/>
        <c:axId val="538999800"/>
      </c:barChart>
      <c:catAx>
        <c:axId val="53899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538999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389998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 baseline="0"/>
                  <a:t>%</a:t>
                </a:r>
              </a:p>
            </c:rich>
          </c:tx>
          <c:layout>
            <c:manualLayout>
              <c:xMode val="edge"/>
              <c:yMode val="edge"/>
              <c:x val="1.5414258188824663E-2"/>
              <c:y val="1.688043329843885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53899901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11286089238845E-2"/>
          <c:y val="0.10813270643327857"/>
          <c:w val="0.91166789151356076"/>
          <c:h val="0.7921120111784587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40"/>
          <c:dPt>
            <c:idx val="0"/>
            <c:bubble3D val="0"/>
            <c:explosion val="30"/>
            <c:spPr>
              <a:solidFill>
                <a:srgbClr val="00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27-4259-9FED-53D36E69219F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27-4259-9FED-53D36E69219F}"/>
              </c:ext>
            </c:extLst>
          </c:dPt>
          <c:dPt>
            <c:idx val="2"/>
            <c:bubble3D val="0"/>
            <c:explosion val="35"/>
            <c:spPr>
              <a:solidFill>
                <a:srgbClr val="00CC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27-4259-9FED-53D36E69219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A27-4259-9FED-53D36E69219F}"/>
              </c:ext>
            </c:extLst>
          </c:dPt>
          <c:dPt>
            <c:idx val="4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A27-4259-9FED-53D36E69219F}"/>
              </c:ext>
            </c:extLst>
          </c:dPt>
          <c:dPt>
            <c:idx val="5"/>
            <c:bubble3D val="0"/>
            <c:explosion val="19"/>
            <c:extLst xmlns:c16r2="http://schemas.microsoft.com/office/drawing/2015/06/chart">
              <c:ext xmlns:c16="http://schemas.microsoft.com/office/drawing/2014/chart" uri="{C3380CC4-5D6E-409C-BE32-E72D297353CC}">
                <c16:uniqueId val="{0000000A-7A27-4259-9FED-53D36E69219F}"/>
              </c:ext>
            </c:extLst>
          </c:dPt>
          <c:dLbls>
            <c:dLbl>
              <c:idx val="0"/>
              <c:layout>
                <c:manualLayout>
                  <c:x val="0.02"/>
                  <c:y val="0.1119221411192214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A27-4259-9FED-53D36E6921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555555555555555E-2"/>
                  <c:y val="4.37956204379563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27-4259-9FED-53D36E6921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666666666666668E-2"/>
                  <c:y val="-0.1946472019464720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A27-4259-9FED-53D36E6921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222222222222223E-2"/>
                  <c:y val="-5.839416058394160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A27-4259-9FED-53D36E6921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444444444446075E-3"/>
                  <c:y val="-9.245742092457420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A27-4259-9FED-53D36E6921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666666666666667"/>
                  <c:y val="4.866180048661800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A27-4259-9FED-53D36E6921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 ESITIxAREE 2022'!$A$3:$A$8</c:f>
              <c:strCache>
                <c:ptCount val="6"/>
                <c:pt idx="0">
                  <c:v>Asia</c:v>
                </c:pt>
                <c:pt idx="1">
                  <c:v>Europa</c:v>
                </c:pt>
                <c:pt idx="2">
                  <c:v>Africa</c:v>
                </c:pt>
                <c:pt idx="3">
                  <c:v>America</c:v>
                </c:pt>
                <c:pt idx="4">
                  <c:v>Oceania</c:v>
                </c:pt>
                <c:pt idx="5">
                  <c:v>Altre (b)</c:v>
                </c:pt>
              </c:strCache>
            </c:strRef>
          </c:cat>
          <c:val>
            <c:numRef>
              <c:f>'2 ESITIxAREE 2022'!$H$3:$H$8</c:f>
              <c:numCache>
                <c:formatCode>_-* #,##0_-;\-* #,##0_-;_-* \-??_-;_-@_-</c:formatCode>
                <c:ptCount val="6"/>
                <c:pt idx="0">
                  <c:v>23329</c:v>
                </c:pt>
                <c:pt idx="1">
                  <c:v>4549</c:v>
                </c:pt>
                <c:pt idx="2">
                  <c:v>26551</c:v>
                </c:pt>
                <c:pt idx="3">
                  <c:v>3712</c:v>
                </c:pt>
                <c:pt idx="4">
                  <c:v>0</c:v>
                </c:pt>
                <c:pt idx="5">
                  <c:v>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A27-4259-9FED-53D36E6921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3135412981863"/>
          <c:y val="8.6956902126364644E-2"/>
          <c:w val="0.77315637541979487"/>
          <c:h val="0.8031419985545287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4C72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7-4DC2-A7A7-163A2197D889}"/>
              </c:ext>
            </c:extLst>
          </c:dPt>
          <c:dPt>
            <c:idx val="1"/>
            <c:bubble3D val="0"/>
            <c:spPr>
              <a:solidFill>
                <a:srgbClr val="FF5D5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7-4DC2-A7A7-163A2197D889}"/>
              </c:ext>
            </c:extLst>
          </c:dPt>
          <c:dPt>
            <c:idx val="2"/>
            <c:bubble3D val="0"/>
            <c:spPr>
              <a:solidFill>
                <a:srgbClr val="C3EEB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7-4DC2-A7A7-163A2197D88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7-4DC2-A7A7-163A2197D889}"/>
              </c:ext>
            </c:extLst>
          </c:dPt>
          <c:dPt>
            <c:idx val="4"/>
            <c:bubble3D val="0"/>
            <c:spPr>
              <a:solidFill>
                <a:srgbClr val="75E3E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F7-4DC2-A7A7-163A2197D889}"/>
              </c:ext>
            </c:extLst>
          </c:dPt>
          <c:dPt>
            <c:idx val="5"/>
            <c:bubble3D val="0"/>
            <c:spPr>
              <a:solidFill>
                <a:srgbClr val="FAC09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2F7-4DC2-A7A7-163A2197D889}"/>
              </c:ext>
            </c:extLst>
          </c:dPt>
          <c:dLbls>
            <c:dLbl>
              <c:idx val="0"/>
              <c:layout>
                <c:manualLayout>
                  <c:x val="5.5463117027176927E-2"/>
                  <c:y val="9.66183574879227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F7-4DC2-A7A7-163A2197D88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185246810870762E-2"/>
                  <c:y val="7.24637681159421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F7-4DC2-A7A7-163A2197D88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966722129783693E-2"/>
                  <c:y val="-0.164251207729468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2F7-4DC2-A7A7-163A2197D88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557701293993824E-5"/>
                  <c:y val="-3.685609950930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2F7-4DC2-A7A7-163A2197D88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4646411711015331E-2"/>
                  <c:y val="-2.3855985393130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2F7-4DC2-A7A7-163A2197D88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529672767609458E-2"/>
                  <c:y val="3.3816425120772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2F7-4DC2-A7A7-163A2197D88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 ESITIxAREE 2022'!$B$2:$G$2</c:f>
              <c:strCache>
                <c:ptCount val="6"/>
                <c:pt idx="0">
                  <c:v>Status rifugiato</c:v>
                </c:pt>
                <c:pt idx="1">
                  <c:v>Status protezione sussidiaria</c:v>
                </c:pt>
                <c:pt idx="2">
                  <c:v>Protezione Speciale
(*)</c:v>
                </c:pt>
                <c:pt idx="3">
                  <c:v>Non riconosciuti (**)</c:v>
                </c:pt>
                <c:pt idx="4">
                  <c:v>Irreperibili</c:v>
                </c:pt>
                <c:pt idx="5">
                  <c:v>Altro esito
(***)</c:v>
                </c:pt>
              </c:strCache>
            </c:strRef>
          </c:cat>
          <c:val>
            <c:numRef>
              <c:f>'2 ESITIxAREE 2022'!$B$9:$G$9</c:f>
              <c:numCache>
                <c:formatCode>_-* #,##0_-;\-* #,##0_-;_-* \-??_-;_-@_-</c:formatCode>
                <c:ptCount val="6"/>
                <c:pt idx="0">
                  <c:v>7608</c:v>
                </c:pt>
                <c:pt idx="1">
                  <c:v>7205</c:v>
                </c:pt>
                <c:pt idx="2">
                  <c:v>10865</c:v>
                </c:pt>
                <c:pt idx="3">
                  <c:v>25608</c:v>
                </c:pt>
                <c:pt idx="4">
                  <c:v>3641</c:v>
                </c:pt>
                <c:pt idx="5">
                  <c:v>3551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2F7-4DC2-A7A7-163A2197D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9411764705882"/>
          <c:y val="2.5240399428381952E-2"/>
          <c:w val="0.73624288425047435"/>
          <c:h val="0.945914016673171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DA65"/>
            </a:solidFill>
            <a:ln w="25400">
              <a:solidFill>
                <a:srgbClr val="FFDA65"/>
              </a:solidFill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fxgraf!$A$12:$A$39</c:f>
              <c:strCache>
                <c:ptCount val="28"/>
                <c:pt idx="0">
                  <c:v>Pakistan</c:v>
                </c:pt>
                <c:pt idx="1">
                  <c:v>Bangladesh</c:v>
                </c:pt>
                <c:pt idx="2">
                  <c:v>Nigeria</c:v>
                </c:pt>
                <c:pt idx="3">
                  <c:v>Tunisia</c:v>
                </c:pt>
                <c:pt idx="4">
                  <c:v>Altri (b)</c:v>
                </c:pt>
                <c:pt idx="5">
                  <c:v>Afghanistan</c:v>
                </c:pt>
                <c:pt idx="6">
                  <c:v>Egitto</c:v>
                </c:pt>
                <c:pt idx="7">
                  <c:v>Morocco</c:v>
                </c:pt>
                <c:pt idx="8">
                  <c:v>Ucraina</c:v>
                </c:pt>
                <c:pt idx="9">
                  <c:v>Mali</c:v>
                </c:pt>
                <c:pt idx="10">
                  <c:v>Georgia</c:v>
                </c:pt>
                <c:pt idx="11">
                  <c:v>Somalia</c:v>
                </c:pt>
                <c:pt idx="12">
                  <c:v>Senegal</c:v>
                </c:pt>
                <c:pt idx="13">
                  <c:v>Gambia</c:v>
                </c:pt>
                <c:pt idx="14">
                  <c:v>Albania</c:v>
                </c:pt>
                <c:pt idx="15">
                  <c:v>Costa d'Avorio</c:v>
                </c:pt>
                <c:pt idx="16">
                  <c:v>El Salvador</c:v>
                </c:pt>
                <c:pt idx="17">
                  <c:v>Ghana</c:v>
                </c:pt>
                <c:pt idx="18">
                  <c:v>Perù</c:v>
                </c:pt>
                <c:pt idx="19">
                  <c:v>Venezuela</c:v>
                </c:pt>
                <c:pt idx="20">
                  <c:v>Iraq</c:v>
                </c:pt>
                <c:pt idx="21">
                  <c:v>Colombia</c:v>
                </c:pt>
                <c:pt idx="22">
                  <c:v>Guinea</c:v>
                </c:pt>
                <c:pt idx="23">
                  <c:v>Turchia</c:v>
                </c:pt>
                <c:pt idx="24">
                  <c:v>Camerun</c:v>
                </c:pt>
                <c:pt idx="25">
                  <c:v>Sudan</c:v>
                </c:pt>
                <c:pt idx="26">
                  <c:v>Brasile</c:v>
                </c:pt>
                <c:pt idx="27">
                  <c:v>Eritrea</c:v>
                </c:pt>
              </c:strCache>
            </c:strRef>
          </c:cat>
          <c:val>
            <c:numRef>
              <c:f>fxgraf!$B$12:$B$39</c:f>
              <c:numCache>
                <c:formatCode>#,##0</c:formatCode>
                <c:ptCount val="28"/>
                <c:pt idx="0">
                  <c:v>7770</c:v>
                </c:pt>
                <c:pt idx="1">
                  <c:v>7524</c:v>
                </c:pt>
                <c:pt idx="2">
                  <c:v>5675</c:v>
                </c:pt>
                <c:pt idx="3">
                  <c:v>4935</c:v>
                </c:pt>
                <c:pt idx="4">
                  <c:v>4855</c:v>
                </c:pt>
                <c:pt idx="5">
                  <c:v>4230</c:v>
                </c:pt>
                <c:pt idx="6">
                  <c:v>3688</c:v>
                </c:pt>
                <c:pt idx="7">
                  <c:v>1958</c:v>
                </c:pt>
                <c:pt idx="8">
                  <c:v>1701</c:v>
                </c:pt>
                <c:pt idx="9">
                  <c:v>1681</c:v>
                </c:pt>
                <c:pt idx="10">
                  <c:v>1652</c:v>
                </c:pt>
                <c:pt idx="11">
                  <c:v>1351</c:v>
                </c:pt>
                <c:pt idx="12">
                  <c:v>1275</c:v>
                </c:pt>
                <c:pt idx="13">
                  <c:v>1205</c:v>
                </c:pt>
                <c:pt idx="14">
                  <c:v>1132</c:v>
                </c:pt>
                <c:pt idx="15">
                  <c:v>1106</c:v>
                </c:pt>
                <c:pt idx="16">
                  <c:v>989</c:v>
                </c:pt>
                <c:pt idx="17">
                  <c:v>861</c:v>
                </c:pt>
                <c:pt idx="18">
                  <c:v>831</c:v>
                </c:pt>
                <c:pt idx="19">
                  <c:v>698</c:v>
                </c:pt>
                <c:pt idx="20">
                  <c:v>691</c:v>
                </c:pt>
                <c:pt idx="21">
                  <c:v>614</c:v>
                </c:pt>
                <c:pt idx="22">
                  <c:v>546</c:v>
                </c:pt>
                <c:pt idx="23">
                  <c:v>427</c:v>
                </c:pt>
                <c:pt idx="24">
                  <c:v>419</c:v>
                </c:pt>
                <c:pt idx="25">
                  <c:v>247</c:v>
                </c:pt>
                <c:pt idx="26">
                  <c:v>212</c:v>
                </c:pt>
                <c:pt idx="27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3-409D-A4B0-B35EE3E4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162400"/>
        <c:axId val="622162008"/>
      </c:barChart>
      <c:catAx>
        <c:axId val="62216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622162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216200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62216240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="1" i="1" baseline="0"/>
              <a:t>per sesso</a:t>
            </a:r>
          </a:p>
        </c:rich>
      </c:tx>
      <c:layout>
        <c:manualLayout>
          <c:xMode val="edge"/>
          <c:yMode val="edge"/>
          <c:x val="2.6863468634686347E-2"/>
          <c:y val="1.8518518518518517E-2"/>
        </c:manualLayout>
      </c:layout>
      <c:overlay val="0"/>
    </c:title>
    <c:autoTitleDeleted val="0"/>
    <c:view3D>
      <c:rotX val="30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900369003690036E-3"/>
          <c:y val="0.21759332166812481"/>
          <c:w val="0.98646986469864695"/>
          <c:h val="0.5833351560221639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91-4BFC-A4D7-401ED04DF26F}"/>
              </c:ext>
            </c:extLst>
          </c:dPt>
          <c:dPt>
            <c:idx val="1"/>
            <c:bubble3D val="0"/>
            <c:spPr>
              <a:solidFill>
                <a:srgbClr val="FF8FD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91-4BFC-A4D7-401ED04DF26F}"/>
              </c:ext>
            </c:extLst>
          </c:dPt>
          <c:dLbls>
            <c:dLbl>
              <c:idx val="0"/>
              <c:layout>
                <c:manualLayout>
                  <c:x val="3.9360393603936041E-2"/>
                  <c:y val="6.48148148148146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C91-4BFC-A4D7-401ED04DF2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200492004920049E-2"/>
                  <c:y val="-6.01851851851851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C91-4BFC-A4D7-401ED04DF26F}"/>
                </c:ext>
                <c:ext xmlns:c15="http://schemas.microsoft.com/office/drawing/2012/chart" uri="{CE6537A1-D6FC-4f65-9D91-7224C49458BB}">
                  <c15:layout>
                    <c:manualLayout>
                      <c:w val="0.263890131814704"/>
                      <c:h val="0.17361111111111113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 ESITI x sesso+età 2022'!$A$3:$A$4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'5 ESITI x sesso+età 2022'!$H$3:$H$4</c:f>
              <c:numCache>
                <c:formatCode>_-* #,##0_-;\-* #,##0_-;_-* \-_-;_-@_-</c:formatCode>
                <c:ptCount val="2"/>
                <c:pt idx="0">
                  <c:v>47285</c:v>
                </c:pt>
                <c:pt idx="1">
                  <c:v>11193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91-4BFC-A4D7-401ED04DF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="1" i="1" baseline="0"/>
              <a:t>per fasce di età</a:t>
            </a:r>
          </a:p>
        </c:rich>
      </c:tx>
      <c:layout>
        <c:manualLayout>
          <c:xMode val="edge"/>
          <c:yMode val="edge"/>
          <c:x val="0.59451181102362205"/>
          <c:y val="1.8518518518518517E-2"/>
        </c:manualLayout>
      </c:layout>
      <c:overlay val="0"/>
    </c:title>
    <c:autoTitleDeleted val="0"/>
    <c:view3D>
      <c:rotX val="30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8481439820022504E-3"/>
          <c:y val="0.21875072907553222"/>
          <c:w val="0.98583914510686166"/>
          <c:h val="0.5752333041703120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3"/>
          <c:dPt>
            <c:idx val="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5F-4E9C-95BB-DC698450A21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B5F-4E9C-95BB-DC698450A210}"/>
              </c:ext>
            </c:extLst>
          </c:dPt>
          <c:dPt>
            <c:idx val="2"/>
            <c:bubble3D val="0"/>
            <c:spPr>
              <a:solidFill>
                <a:srgbClr val="B9FF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B5F-4E9C-95BB-DC698450A210}"/>
              </c:ext>
            </c:extLst>
          </c:dPt>
          <c:dPt>
            <c:idx val="3"/>
            <c:bubble3D val="0"/>
            <c:spPr>
              <a:solidFill>
                <a:srgbClr val="BB48BE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B5F-4E9C-95BB-DC698450A21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B5F-4E9C-95BB-DC698450A210}"/>
              </c:ext>
            </c:extLst>
          </c:dPt>
          <c:dLbls>
            <c:dLbl>
              <c:idx val="0"/>
              <c:layout>
                <c:manualLayout>
                  <c:x val="8.3816647919010126E-2"/>
                  <c:y val="8.156860600758221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B5F-4E9C-95BB-DC698450A2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6.48148148148147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B5F-4E9C-95BB-DC698450A2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720787207872081E-2"/>
                  <c:y val="-7.40740740740740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B5F-4E9C-95BB-DC698450A2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285714285714374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B5F-4E9C-95BB-DC698450A2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3405774278215222"/>
                  <c:y val="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B5F-4E9C-95BB-DC698450A21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 ESITI x sesso+età 2022'!$A$10:$A$14</c:f>
              <c:strCache>
                <c:ptCount val="5"/>
                <c:pt idx="0">
                  <c:v>0 - 13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e oltre</c:v>
                </c:pt>
              </c:strCache>
            </c:strRef>
          </c:cat>
          <c:val>
            <c:numRef>
              <c:f>'5 ESITI x sesso+età 2022'!$H$10:$H$14</c:f>
              <c:numCache>
                <c:formatCode>_-* #,##0_-;\-* #,##0_-;_-* \-??_-;_-@_-</c:formatCode>
                <c:ptCount val="5"/>
                <c:pt idx="0">
                  <c:v>4595</c:v>
                </c:pt>
                <c:pt idx="1">
                  <c:v>1822</c:v>
                </c:pt>
                <c:pt idx="2">
                  <c:v>38519</c:v>
                </c:pt>
                <c:pt idx="3">
                  <c:v>13276</c:v>
                </c:pt>
                <c:pt idx="4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B5F-4E9C-95BB-DC698450A2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4732271369304"/>
          <c:y val="0.1276746046988029"/>
          <c:w val="0.81280750923083767"/>
          <c:h val="0.7439865299856386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FF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D200"/>
              </a:solidFill>
              <a:ln>
                <a:solidFill>
                  <a:srgbClr val="00D2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5197740112994352E-3"/>
                  <c:y val="3.354297693920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203389830508475"/>
                  <c:y val="-1.677148846960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717514124293788E-2"/>
                  <c:y val="-4.6121593291404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169491525423736"/>
                  <c:y val="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79661016949318E-3"/>
                  <c:y val="-4.6121593291404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937853107344631E-2"/>
                  <c:y val="-5.4507337526205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338983050847456E-2"/>
                  <c:y val="-7.966457023060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CBD-461D-9501-6B0CA19B1B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fxgraf!$B$44:$K$44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fxgraf!$B$45:$K$45</c:f>
              <c:numCache>
                <c:formatCode>#,##0</c:formatCode>
                <c:ptCount val="10"/>
                <c:pt idx="0">
                  <c:v>26620</c:v>
                </c:pt>
                <c:pt idx="1">
                  <c:v>63456</c:v>
                </c:pt>
                <c:pt idx="2">
                  <c:v>83970</c:v>
                </c:pt>
                <c:pt idx="3">
                  <c:v>123600</c:v>
                </c:pt>
                <c:pt idx="4">
                  <c:v>130119</c:v>
                </c:pt>
                <c:pt idx="5">
                  <c:v>53596</c:v>
                </c:pt>
                <c:pt idx="6">
                  <c:v>43783</c:v>
                </c:pt>
                <c:pt idx="7">
                  <c:v>26963</c:v>
                </c:pt>
                <c:pt idx="8">
                  <c:v>53609</c:v>
                </c:pt>
                <c:pt idx="9">
                  <c:v>84289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CBD-461D-9501-6B0CA19B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162792"/>
        <c:axId val="622163576"/>
      </c:lineChart>
      <c:catAx>
        <c:axId val="6221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it-IT"/>
          </a:p>
        </c:txPr>
        <c:crossAx val="622163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21635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it-IT"/>
          </a:p>
        </c:txPr>
        <c:crossAx val="622162792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31332082551595"/>
          <c:y val="0.15992135003743091"/>
          <c:w val="0.86491557223264537"/>
          <c:h val="0.7172746705630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fxgraf!$A$46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4.5861467285925678E-17"/>
                  <c:y val="-1.832760595647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E9-4FA5-A8E3-1EE297E63C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344586914370271E-16"/>
                  <c:y val="-9.1638029782358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4E9-4FA5-A8E3-1EE297E63C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fxgraf!$B$44:$K$44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fxgraf!$B$46:$K$46</c:f>
              <c:numCache>
                <c:formatCode>#,##0.00</c:formatCode>
                <c:ptCount val="10"/>
                <c:pt idx="0">
                  <c:v>0</c:v>
                </c:pt>
                <c:pt idx="1">
                  <c:v>138.37716003005258</c:v>
                </c:pt>
                <c:pt idx="2">
                  <c:v>32.327912254160367</c:v>
                </c:pt>
                <c:pt idx="3">
                  <c:v>47.195426938192213</c:v>
                </c:pt>
                <c:pt idx="4">
                  <c:v>5.2742718446601913</c:v>
                </c:pt>
                <c:pt idx="5">
                  <c:v>-58.810012373289069</c:v>
                </c:pt>
                <c:pt idx="6">
                  <c:v>-18.309202179267103</c:v>
                </c:pt>
                <c:pt idx="7">
                  <c:v>-38.416737089738028</c:v>
                </c:pt>
                <c:pt idx="8">
                  <c:v>98.824314801765382</c:v>
                </c:pt>
                <c:pt idx="9">
                  <c:v>57.229196590124786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4E9-4FA5-A8E3-1EE297E63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164752"/>
        <c:axId val="626355040"/>
      </c:barChart>
      <c:catAx>
        <c:axId val="6221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it-IT"/>
          </a:p>
        </c:txPr>
        <c:crossAx val="626355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63550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2520325203252036E-2"/>
              <c:y val="3.6061368617582606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it-IT"/>
          </a:p>
        </c:txPr>
        <c:crossAx val="62216475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19050</xdr:rowOff>
    </xdr:from>
    <xdr:to>
      <xdr:col>10</xdr:col>
      <xdr:colOff>400050</xdr:colOff>
      <xdr:row>23</xdr:row>
      <xdr:rowOff>152400</xdr:rowOff>
    </xdr:to>
    <xdr:graphicFrame macro="">
      <xdr:nvGraphicFramePr>
        <xdr:cNvPr id="102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26</xdr:row>
      <xdr:rowOff>28575</xdr:rowOff>
    </xdr:from>
    <xdr:to>
      <xdr:col>10</xdr:col>
      <xdr:colOff>400050</xdr:colOff>
      <xdr:row>46</xdr:row>
      <xdr:rowOff>123825</xdr:rowOff>
    </xdr:to>
    <xdr:graphicFrame macro="">
      <xdr:nvGraphicFramePr>
        <xdr:cNvPr id="1026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142875</xdr:rowOff>
    </xdr:from>
    <xdr:to>
      <xdr:col>7</xdr:col>
      <xdr:colOff>657225</xdr:colOff>
      <xdr:row>26</xdr:row>
      <xdr:rowOff>38100</xdr:rowOff>
    </xdr:to>
    <xdr:graphicFrame macro="">
      <xdr:nvGraphicFramePr>
        <xdr:cNvPr id="2049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29</xdr:row>
      <xdr:rowOff>19050</xdr:rowOff>
    </xdr:from>
    <xdr:to>
      <xdr:col>7</xdr:col>
      <xdr:colOff>657225</xdr:colOff>
      <xdr:row>45</xdr:row>
      <xdr:rowOff>57150</xdr:rowOff>
    </xdr:to>
    <xdr:graphicFrame macro="">
      <xdr:nvGraphicFramePr>
        <xdr:cNvPr id="2050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19050</xdr:rowOff>
    </xdr:from>
    <xdr:to>
      <xdr:col>9</xdr:col>
      <xdr:colOff>447675</xdr:colOff>
      <xdr:row>51</xdr:row>
      <xdr:rowOff>9525</xdr:rowOff>
    </xdr:to>
    <xdr:graphicFrame macro="">
      <xdr:nvGraphicFramePr>
        <xdr:cNvPr id="4097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3</xdr:col>
      <xdr:colOff>514350</xdr:colOff>
      <xdr:row>35</xdr:row>
      <xdr:rowOff>0</xdr:rowOff>
    </xdr:to>
    <xdr:graphicFrame macro="">
      <xdr:nvGraphicFramePr>
        <xdr:cNvPr id="5121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523875</xdr:colOff>
      <xdr:row>18</xdr:row>
      <xdr:rowOff>9525</xdr:rowOff>
    </xdr:from>
    <xdr:to>
      <xdr:col>7</xdr:col>
      <xdr:colOff>600075</xdr:colOff>
      <xdr:row>35</xdr:row>
      <xdr:rowOff>0</xdr:rowOff>
    </xdr:to>
    <xdr:graphicFrame macro="">
      <xdr:nvGraphicFramePr>
        <xdr:cNvPr id="512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9525</xdr:rowOff>
    </xdr:from>
    <xdr:to>
      <xdr:col>10</xdr:col>
      <xdr:colOff>476250</xdr:colOff>
      <xdr:row>23</xdr:row>
      <xdr:rowOff>123825</xdr:rowOff>
    </xdr:to>
    <xdr:graphicFrame macro="">
      <xdr:nvGraphicFramePr>
        <xdr:cNvPr id="614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26</xdr:row>
      <xdr:rowOff>19050</xdr:rowOff>
    </xdr:from>
    <xdr:to>
      <xdr:col>10</xdr:col>
      <xdr:colOff>457200</xdr:colOff>
      <xdr:row>45</xdr:row>
      <xdr:rowOff>0</xdr:rowOff>
    </xdr:to>
    <xdr:graphicFrame macro="">
      <xdr:nvGraphicFramePr>
        <xdr:cNvPr id="8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95249</xdr:rowOff>
    </xdr:from>
    <xdr:to>
      <xdr:col>3</xdr:col>
      <xdr:colOff>1114427</xdr:colOff>
      <xdr:row>29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31</xdr:row>
      <xdr:rowOff>33336</xdr:rowOff>
    </xdr:from>
    <xdr:to>
      <xdr:col>3</xdr:col>
      <xdr:colOff>1104900</xdr:colOff>
      <xdr:row>48</xdr:row>
      <xdr:rowOff>142874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9524</xdr:rowOff>
    </xdr:from>
    <xdr:to>
      <xdr:col>9</xdr:col>
      <xdr:colOff>485775</xdr:colOff>
      <xdr:row>50</xdr:row>
      <xdr:rowOff>160724</xdr:rowOff>
    </xdr:to>
    <xdr:graphicFrame macro="">
      <xdr:nvGraphicFramePr>
        <xdr:cNvPr id="7170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1</xdr:row>
      <xdr:rowOff>123824</xdr:rowOff>
    </xdr:from>
    <xdr:to>
      <xdr:col>8</xdr:col>
      <xdr:colOff>495301</xdr:colOff>
      <xdr:row>10</xdr:row>
      <xdr:rowOff>123825</xdr:rowOff>
    </xdr:to>
    <xdr:graphicFrame macro="">
      <xdr:nvGraphicFramePr>
        <xdr:cNvPr id="819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95249</xdr:colOff>
      <xdr:row>14</xdr:row>
      <xdr:rowOff>9525</xdr:rowOff>
    </xdr:from>
    <xdr:to>
      <xdr:col>8</xdr:col>
      <xdr:colOff>485774</xdr:colOff>
      <xdr:row>26</xdr:row>
      <xdr:rowOff>0</xdr:rowOff>
    </xdr:to>
    <xdr:graphicFrame macro="">
      <xdr:nvGraphicFramePr>
        <xdr:cNvPr id="8194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indexed="10"/>
  </sheetPr>
  <dimension ref="A1:Z48"/>
  <sheetViews>
    <sheetView tabSelected="1" workbookViewId="0">
      <selection sqref="A1:K1"/>
    </sheetView>
  </sheetViews>
  <sheetFormatPr defaultColWidth="9" defaultRowHeight="12.75" x14ac:dyDescent="0.2"/>
  <cols>
    <col min="1" max="1" width="9.5" style="61" customWidth="1"/>
    <col min="2" max="11" width="7.83203125" style="61" customWidth="1"/>
    <col min="12" max="16" width="9" style="61"/>
    <col min="17" max="17" width="23" style="61" customWidth="1"/>
    <col min="18" max="16384" width="9" style="61"/>
  </cols>
  <sheetData>
    <row r="1" spans="1:26" ht="63.95" customHeight="1" x14ac:dyDescent="0.25">
      <c r="A1" s="168" t="s">
        <v>90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M1" s="64"/>
      <c r="N1" s="65"/>
      <c r="O1" s="65"/>
      <c r="P1" s="65"/>
      <c r="Q1" s="65"/>
      <c r="R1" s="66"/>
      <c r="S1" s="66"/>
      <c r="T1" s="66"/>
      <c r="U1" s="66"/>
      <c r="V1" s="66"/>
      <c r="W1" s="66"/>
      <c r="X1" s="66"/>
      <c r="Y1" s="66"/>
      <c r="Z1" s="66"/>
    </row>
    <row r="2" spans="1:26" ht="34.5" customHeight="1" x14ac:dyDescent="0.25">
      <c r="B2" s="163">
        <v>2013</v>
      </c>
      <c r="C2" s="163">
        <v>2014</v>
      </c>
      <c r="D2" s="163">
        <v>2015</v>
      </c>
      <c r="E2" s="163">
        <v>2016</v>
      </c>
      <c r="F2" s="163">
        <v>2017</v>
      </c>
      <c r="G2" s="163">
        <v>2018</v>
      </c>
      <c r="H2" s="163">
        <v>2019</v>
      </c>
      <c r="I2" s="164">
        <v>2020</v>
      </c>
      <c r="J2" s="164">
        <v>2021</v>
      </c>
      <c r="K2" s="164">
        <v>2022</v>
      </c>
      <c r="M2" s="65"/>
      <c r="N2" s="65"/>
      <c r="O2" s="65"/>
      <c r="P2" s="65"/>
      <c r="Q2" s="65"/>
      <c r="R2" s="66"/>
      <c r="S2" s="66"/>
      <c r="T2" s="66"/>
      <c r="U2" s="66"/>
      <c r="V2" s="66"/>
      <c r="W2" s="66"/>
      <c r="X2" s="66"/>
      <c r="Y2" s="66"/>
      <c r="Z2" s="66"/>
    </row>
    <row r="3" spans="1:26" ht="30.75" customHeight="1" x14ac:dyDescent="0.25">
      <c r="A3" s="165" t="s">
        <v>0</v>
      </c>
      <c r="B3" s="166">
        <v>23634</v>
      </c>
      <c r="C3" s="166">
        <v>36270</v>
      </c>
      <c r="D3" s="166">
        <v>71117</v>
      </c>
      <c r="E3" s="166">
        <v>91102</v>
      </c>
      <c r="F3" s="166">
        <v>81527</v>
      </c>
      <c r="G3" s="166">
        <v>95576</v>
      </c>
      <c r="H3" s="166">
        <v>95060</v>
      </c>
      <c r="I3" s="166">
        <v>42604</v>
      </c>
      <c r="J3" s="166">
        <v>51931</v>
      </c>
      <c r="K3" s="166">
        <v>58478</v>
      </c>
      <c r="M3" s="65"/>
      <c r="N3" s="65"/>
      <c r="O3" s="65"/>
      <c r="P3" s="65"/>
      <c r="Q3" s="65"/>
      <c r="R3" s="66"/>
      <c r="S3" s="66"/>
      <c r="T3" s="66"/>
      <c r="U3" s="66"/>
      <c r="V3" s="66"/>
      <c r="W3" s="66"/>
      <c r="X3" s="66"/>
      <c r="Y3" s="66"/>
      <c r="Z3" s="66"/>
    </row>
    <row r="4" spans="1:26" s="93" customFormat="1" ht="20.25" customHeight="1" x14ac:dyDescent="0.25">
      <c r="A4" s="169" t="s">
        <v>65</v>
      </c>
      <c r="B4" s="169"/>
      <c r="C4" s="169"/>
      <c r="D4" s="169"/>
      <c r="E4" s="169"/>
      <c r="F4" s="169"/>
      <c r="G4" s="169"/>
      <c r="H4" s="169"/>
      <c r="M4" s="74"/>
      <c r="N4" s="65"/>
      <c r="O4" s="65"/>
      <c r="P4" s="65"/>
      <c r="Q4" s="65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12.75" customHeight="1" x14ac:dyDescent="0.25">
      <c r="A5" s="116"/>
      <c r="B5" s="117"/>
      <c r="C5" s="117"/>
      <c r="D5" s="117"/>
      <c r="E5" s="117"/>
      <c r="F5" s="117"/>
      <c r="M5" s="74"/>
      <c r="N5" s="65"/>
      <c r="O5" s="65"/>
      <c r="P5" s="65"/>
      <c r="Q5" s="65"/>
      <c r="R5" s="66"/>
      <c r="S5" s="66"/>
      <c r="T5" s="66"/>
      <c r="U5" s="66"/>
      <c r="V5" s="66"/>
      <c r="W5" s="66"/>
      <c r="X5" s="66"/>
      <c r="Y5" s="66"/>
      <c r="Z5" s="66"/>
    </row>
    <row r="6" spans="1:26" ht="20.25" customHeight="1" x14ac:dyDescent="0.3">
      <c r="A6" s="170" t="s">
        <v>1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M6" s="167"/>
      <c r="N6" s="167"/>
      <c r="O6" s="167"/>
      <c r="P6" s="167"/>
      <c r="Q6" s="167"/>
      <c r="R6" s="167"/>
      <c r="S6" s="167"/>
      <c r="T6" s="167"/>
      <c r="U6" s="167"/>
      <c r="V6" s="66"/>
      <c r="W6" s="66"/>
      <c r="X6" s="66"/>
      <c r="Y6" s="66"/>
      <c r="Z6" s="66"/>
    </row>
    <row r="25" spans="1:11" ht="9.9499999999999993" customHeight="1" x14ac:dyDescent="0.2"/>
    <row r="26" spans="1:11" ht="20.45" customHeight="1" x14ac:dyDescent="0.2">
      <c r="A26" s="170" t="s">
        <v>88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 ht="9.9499999999999993" customHeight="1" x14ac:dyDescent="0.2"/>
    <row r="35" spans="1:25" x14ac:dyDescent="0.2">
      <c r="Y35" s="61" t="s">
        <v>77</v>
      </c>
    </row>
    <row r="48" spans="1:25" ht="30" customHeight="1" x14ac:dyDescent="0.2">
      <c r="A48" s="171" t="s">
        <v>89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</sheetData>
  <sheetProtection algorithmName="SHA-512" hashValue="FxsDcUKHm/0r/GJO9bPiV9Pdg5nxs0y2gkmZKJokvg0Vob9B1N9nOa6wUVfBnpgrL6bC155rFWfKNAti8hY3rA==" saltValue="Yl13FeGPGK7mNNzxLbZjmg==" spinCount="100000" sheet="1" objects="1" scenarios="1"/>
  <mergeCells count="5">
    <mergeCell ref="A1:K1"/>
    <mergeCell ref="A4:H4"/>
    <mergeCell ref="A6:K6"/>
    <mergeCell ref="A26:K26"/>
    <mergeCell ref="A48:K48"/>
  </mergeCells>
  <printOptions horizontalCentered="1"/>
  <pageMargins left="0.98402777777777772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indexed="10"/>
  </sheetPr>
  <dimension ref="A1:Z28"/>
  <sheetViews>
    <sheetView zoomScaleNormal="100" workbookViewId="0">
      <selection activeCell="J1" sqref="J1"/>
    </sheetView>
  </sheetViews>
  <sheetFormatPr defaultColWidth="9" defaultRowHeight="12.75" x14ac:dyDescent="0.2"/>
  <cols>
    <col min="1" max="2" width="13.83203125" style="61" customWidth="1"/>
    <col min="3" max="16384" width="9" style="61"/>
  </cols>
  <sheetData>
    <row r="1" spans="1:26" ht="63" customHeight="1" x14ac:dyDescent="0.25">
      <c r="A1" s="59" t="s">
        <v>108</v>
      </c>
      <c r="B1" s="59"/>
      <c r="C1" s="59"/>
      <c r="D1" s="59"/>
      <c r="E1" s="59"/>
      <c r="F1" s="59"/>
      <c r="G1" s="59"/>
      <c r="H1" s="59"/>
      <c r="I1" s="59"/>
      <c r="J1" s="60"/>
    </row>
    <row r="2" spans="1:26" ht="6.7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60"/>
    </row>
    <row r="3" spans="1:26" ht="35.1" customHeight="1" x14ac:dyDescent="0.25">
      <c r="A3" s="62" t="s">
        <v>39</v>
      </c>
      <c r="B3" s="63" t="s">
        <v>48</v>
      </c>
      <c r="K3" s="64"/>
      <c r="L3" s="65"/>
      <c r="M3" s="65"/>
      <c r="N3" s="65"/>
      <c r="O3" s="65"/>
      <c r="P3" s="66"/>
      <c r="Q3" s="66"/>
      <c r="R3" s="66"/>
      <c r="S3" s="66"/>
      <c r="T3" s="66"/>
      <c r="U3" s="66"/>
      <c r="V3" s="67"/>
      <c r="W3" s="67"/>
      <c r="X3" s="67"/>
      <c r="Y3" s="67"/>
      <c r="Z3" s="68"/>
    </row>
    <row r="4" spans="1:26" ht="30" customHeight="1" x14ac:dyDescent="0.25">
      <c r="A4" s="69" t="s">
        <v>40</v>
      </c>
      <c r="B4" s="70">
        <v>67961</v>
      </c>
      <c r="K4" s="65"/>
      <c r="L4" s="65"/>
      <c r="M4" s="65"/>
      <c r="N4" s="65"/>
      <c r="O4" s="65"/>
      <c r="P4" s="66"/>
      <c r="Q4" s="66"/>
      <c r="R4" s="66"/>
      <c r="S4" s="66"/>
      <c r="T4" s="66"/>
      <c r="U4" s="66"/>
      <c r="V4" s="68"/>
      <c r="W4" s="68"/>
      <c r="X4" s="68"/>
      <c r="Y4" s="68"/>
      <c r="Z4" s="68"/>
    </row>
    <row r="5" spans="1:26" ht="30" customHeight="1" x14ac:dyDescent="0.25">
      <c r="A5" s="69" t="s">
        <v>41</v>
      </c>
      <c r="B5" s="71">
        <v>16328</v>
      </c>
      <c r="K5" s="65"/>
      <c r="L5" s="65"/>
      <c r="M5" s="65"/>
      <c r="N5" s="65"/>
      <c r="O5" s="65"/>
      <c r="P5" s="66"/>
      <c r="Q5" s="66"/>
      <c r="R5" s="66"/>
      <c r="S5" s="66"/>
      <c r="T5" s="66"/>
      <c r="U5" s="66"/>
      <c r="V5" s="68"/>
      <c r="W5" s="68"/>
      <c r="X5" s="68"/>
      <c r="Y5" s="68"/>
      <c r="Z5" s="68"/>
    </row>
    <row r="6" spans="1:26" ht="35.1" customHeight="1" x14ac:dyDescent="0.25">
      <c r="A6" s="72" t="s">
        <v>0</v>
      </c>
      <c r="B6" s="73">
        <f>SUM(B4:B5)</f>
        <v>84289</v>
      </c>
      <c r="K6" s="74"/>
      <c r="L6" s="65"/>
      <c r="M6" s="65"/>
      <c r="N6" s="65"/>
      <c r="O6" s="65"/>
      <c r="P6" s="66"/>
      <c r="Q6" s="66"/>
      <c r="R6" s="66"/>
      <c r="S6" s="66"/>
      <c r="T6" s="66"/>
      <c r="U6" s="66"/>
      <c r="V6" s="68"/>
      <c r="W6" s="68"/>
      <c r="X6" s="68"/>
      <c r="Y6" s="68"/>
      <c r="Z6" s="68"/>
    </row>
    <row r="7" spans="1:26" ht="15" x14ac:dyDescent="0.25">
      <c r="K7" s="74"/>
      <c r="L7" s="65"/>
      <c r="M7" s="65"/>
      <c r="N7" s="65"/>
      <c r="O7" s="65"/>
      <c r="P7" s="66"/>
      <c r="Q7" s="66"/>
      <c r="R7" s="66"/>
      <c r="S7" s="66"/>
      <c r="T7" s="66"/>
      <c r="U7" s="66"/>
      <c r="V7" s="68"/>
      <c r="W7" s="68"/>
      <c r="X7" s="68"/>
      <c r="Y7" s="68"/>
      <c r="Z7" s="68"/>
    </row>
    <row r="8" spans="1:26" ht="12.75" customHeight="1" x14ac:dyDescent="0.2"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x14ac:dyDescent="0.2">
      <c r="K9" s="75"/>
      <c r="L9" s="68"/>
      <c r="M9" s="75"/>
      <c r="N9" s="68"/>
      <c r="O9" s="75"/>
      <c r="P9" s="68"/>
      <c r="Q9" s="75"/>
      <c r="R9" s="68"/>
      <c r="S9" s="75"/>
      <c r="T9" s="68"/>
      <c r="U9" s="75"/>
      <c r="V9" s="68"/>
      <c r="W9" s="68"/>
      <c r="X9" s="68"/>
      <c r="Y9" s="68"/>
      <c r="Z9" s="68"/>
    </row>
    <row r="10" spans="1:26" x14ac:dyDescent="0.2">
      <c r="K10" s="75"/>
      <c r="L10" s="68"/>
      <c r="M10" s="75"/>
      <c r="N10" s="68"/>
      <c r="O10" s="75"/>
      <c r="P10" s="68"/>
      <c r="Q10" s="75"/>
      <c r="R10" s="68"/>
      <c r="S10" s="75"/>
      <c r="T10" s="68"/>
      <c r="U10" s="75"/>
      <c r="V10" s="68"/>
      <c r="W10" s="68"/>
      <c r="X10" s="68"/>
      <c r="Y10" s="68"/>
      <c r="Z10" s="68"/>
    </row>
    <row r="11" spans="1:26" ht="23.25" x14ac:dyDescent="0.35">
      <c r="K11" s="76"/>
      <c r="L11" s="77"/>
      <c r="M11" s="77"/>
      <c r="N11" s="77"/>
      <c r="O11" s="77"/>
      <c r="P11" s="78"/>
      <c r="Q11" s="78"/>
      <c r="R11" s="78"/>
      <c r="S11" s="78"/>
      <c r="T11" s="78"/>
      <c r="U11" s="78"/>
      <c r="V11" s="68"/>
      <c r="W11" s="68"/>
      <c r="X11" s="68"/>
      <c r="Y11" s="68"/>
      <c r="Z11" s="68"/>
    </row>
    <row r="13" spans="1:26" ht="63" customHeight="1" x14ac:dyDescent="0.2">
      <c r="A13" s="79" t="s">
        <v>109</v>
      </c>
      <c r="B13" s="79"/>
      <c r="C13" s="79"/>
      <c r="D13" s="79"/>
      <c r="E13" s="79"/>
      <c r="F13" s="79"/>
      <c r="G13" s="79"/>
      <c r="H13" s="79"/>
      <c r="I13" s="79"/>
    </row>
    <row r="14" spans="1:26" ht="6" customHeight="1" x14ac:dyDescent="0.2"/>
    <row r="15" spans="1:26" ht="35.1" customHeight="1" x14ac:dyDescent="0.2">
      <c r="A15" s="80" t="s">
        <v>49</v>
      </c>
      <c r="B15" s="63" t="s">
        <v>48</v>
      </c>
    </row>
    <row r="16" spans="1:26" ht="30" customHeight="1" x14ac:dyDescent="0.2">
      <c r="A16" s="69" t="s">
        <v>43</v>
      </c>
      <c r="B16" s="81">
        <v>5996</v>
      </c>
    </row>
    <row r="17" spans="1:2" ht="30" customHeight="1" x14ac:dyDescent="0.2">
      <c r="A17" s="69" t="s">
        <v>44</v>
      </c>
      <c r="B17" s="82">
        <v>2623</v>
      </c>
    </row>
    <row r="18" spans="1:2" ht="30" customHeight="1" x14ac:dyDescent="0.2">
      <c r="A18" s="69" t="s">
        <v>45</v>
      </c>
      <c r="B18" s="82">
        <v>56023</v>
      </c>
    </row>
    <row r="19" spans="1:2" ht="30" customHeight="1" x14ac:dyDescent="0.2">
      <c r="A19" s="69" t="s">
        <v>46</v>
      </c>
      <c r="B19" s="82">
        <v>19334</v>
      </c>
    </row>
    <row r="20" spans="1:2" ht="30" customHeight="1" x14ac:dyDescent="0.2">
      <c r="A20" s="69" t="s">
        <v>47</v>
      </c>
      <c r="B20" s="83">
        <v>313</v>
      </c>
    </row>
    <row r="21" spans="1:2" ht="35.1" customHeight="1" x14ac:dyDescent="0.2">
      <c r="A21" s="84" t="s">
        <v>0</v>
      </c>
      <c r="B21" s="39">
        <f>SUM(B16:B20)</f>
        <v>84289</v>
      </c>
    </row>
    <row r="22" spans="1:2" ht="12.6" customHeight="1" x14ac:dyDescent="0.2"/>
    <row r="23" spans="1:2" ht="12.6" customHeight="1" x14ac:dyDescent="0.2"/>
    <row r="24" spans="1:2" ht="12.6" customHeight="1" x14ac:dyDescent="0.2"/>
    <row r="25" spans="1:2" ht="12.75" customHeight="1" x14ac:dyDescent="0.2"/>
    <row r="26" spans="1:2" ht="12.75" customHeight="1" x14ac:dyDescent="0.2"/>
    <row r="28" spans="1:2" x14ac:dyDescent="0.2">
      <c r="B28" s="85"/>
    </row>
  </sheetData>
  <sheetProtection algorithmName="SHA-512" hashValue="ycHyNbkBL7PlYiq4KgJq/lAocMklM5CjuRdP+Ow+nVma/Qi5Z9lQR5mzaPl+x+8s4tdpMMHl38FNFpcYF2sqJA==" saltValue="m/SobmF5lKHZKUCl3PgToA==" spinCount="100000" sheet="1" objects="1" scenarios="1"/>
  <printOptions horizontalCentered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S111"/>
  <sheetViews>
    <sheetView workbookViewId="0">
      <selection activeCell="E1" sqref="E1"/>
    </sheetView>
  </sheetViews>
  <sheetFormatPr defaultColWidth="9" defaultRowHeight="12.75" x14ac:dyDescent="0.2"/>
  <cols>
    <col min="1" max="1" width="15.5" customWidth="1"/>
    <col min="2" max="2" width="11.33203125" customWidth="1"/>
    <col min="3" max="3" width="12.83203125" customWidth="1"/>
    <col min="4" max="4" width="13.33203125" customWidth="1"/>
    <col min="5" max="5" width="10.83203125" customWidth="1"/>
    <col min="6" max="7" width="8.83203125" style="6" customWidth="1"/>
    <col min="8" max="11" width="9" customWidth="1"/>
    <col min="12" max="12" width="13.83203125" customWidth="1"/>
    <col min="13" max="13" width="9" customWidth="1"/>
    <col min="14" max="14" width="16.33203125" customWidth="1"/>
    <col min="15" max="15" width="9.83203125" customWidth="1"/>
    <col min="16" max="16" width="9.6640625" customWidth="1"/>
  </cols>
  <sheetData>
    <row r="1" spans="1:17" ht="20.25" x14ac:dyDescent="0.3">
      <c r="A1" s="17" t="s">
        <v>52</v>
      </c>
      <c r="B1" s="18" t="s">
        <v>94</v>
      </c>
      <c r="C1" s="18"/>
      <c r="D1" s="18"/>
      <c r="E1" s="182"/>
      <c r="F1" s="182"/>
      <c r="G1" s="182"/>
      <c r="H1" s="182"/>
      <c r="I1" s="182"/>
      <c r="J1" s="182"/>
      <c r="K1" s="182"/>
      <c r="L1" s="182"/>
      <c r="M1" s="182"/>
      <c r="N1" s="183"/>
      <c r="O1" s="183"/>
      <c r="P1" s="183"/>
    </row>
    <row r="2" spans="1:17" ht="29.25" customHeight="1" x14ac:dyDescent="0.3">
      <c r="A2" s="21"/>
      <c r="B2" s="20"/>
      <c r="D2" s="19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183"/>
      <c r="P2" s="183"/>
    </row>
    <row r="3" spans="1:17" ht="15" x14ac:dyDescent="0.25">
      <c r="A3" s="21"/>
      <c r="B3" s="20"/>
      <c r="C3" s="19"/>
      <c r="D3" s="19"/>
    </row>
    <row r="4" spans="1:17" ht="15" x14ac:dyDescent="0.2">
      <c r="A4" s="37" t="s">
        <v>100</v>
      </c>
      <c r="B4" s="7">
        <f>'1 ESITI TREND 2013-2022'!B2</f>
        <v>2013</v>
      </c>
      <c r="C4" s="7">
        <f>'1 ESITI TREND 2013-2022'!C2</f>
        <v>2014</v>
      </c>
      <c r="D4" s="7">
        <f>'1 ESITI TREND 2013-2022'!D2</f>
        <v>2015</v>
      </c>
      <c r="E4" s="7">
        <f>'1 ESITI TREND 2013-2022'!E2</f>
        <v>2016</v>
      </c>
      <c r="F4" s="7">
        <f>'1 ESITI TREND 2013-2022'!F2</f>
        <v>2017</v>
      </c>
      <c r="G4" s="7">
        <f>'1 ESITI TREND 2013-2022'!G2</f>
        <v>2018</v>
      </c>
      <c r="H4" s="7">
        <f>'1 ESITI TREND 2013-2022'!H2</f>
        <v>2019</v>
      </c>
      <c r="I4" s="7">
        <f>'1 ESITI TREND 2013-2022'!I2</f>
        <v>2020</v>
      </c>
      <c r="J4" s="7">
        <f>'1 ESITI TREND 2013-2022'!J2</f>
        <v>2021</v>
      </c>
      <c r="K4" s="7">
        <f>'1 ESITI TREND 2013-2022'!K2</f>
        <v>2022</v>
      </c>
    </row>
    <row r="5" spans="1:17" ht="15" x14ac:dyDescent="0.2">
      <c r="A5" s="37" t="s">
        <v>0</v>
      </c>
      <c r="B5" s="43">
        <f>'1 ESITI TREND 2013-2022'!B3</f>
        <v>23634</v>
      </c>
      <c r="C5" s="43">
        <f>'1 ESITI TREND 2013-2022'!C3</f>
        <v>36270</v>
      </c>
      <c r="D5" s="43">
        <f>'1 ESITI TREND 2013-2022'!D3</f>
        <v>71117</v>
      </c>
      <c r="E5" s="43">
        <f>'1 ESITI TREND 2013-2022'!E3</f>
        <v>91102</v>
      </c>
      <c r="F5" s="43">
        <f>'1 ESITI TREND 2013-2022'!F3</f>
        <v>81527</v>
      </c>
      <c r="G5" s="43">
        <f>'1 ESITI TREND 2013-2022'!G3</f>
        <v>95576</v>
      </c>
      <c r="H5" s="43">
        <f>'1 ESITI TREND 2013-2022'!H3</f>
        <v>95060</v>
      </c>
      <c r="I5" s="43">
        <f>'1 ESITI TREND 2013-2022'!I3</f>
        <v>42604</v>
      </c>
      <c r="J5" s="43">
        <f>'1 ESITI TREND 2013-2022'!J3</f>
        <v>51931</v>
      </c>
      <c r="K5" s="43">
        <f>'1 ESITI TREND 2013-2022'!K3</f>
        <v>58478</v>
      </c>
    </row>
    <row r="6" spans="1:17" ht="28.5" customHeight="1" x14ac:dyDescent="0.2">
      <c r="A6" s="53" t="s">
        <v>53</v>
      </c>
      <c r="B6" s="51">
        <v>0</v>
      </c>
      <c r="C6" s="51">
        <f>C5*100/B5-100</f>
        <v>53.465346534653463</v>
      </c>
      <c r="D6" s="51">
        <f t="shared" ref="D6:K6" si="0">D5*100/C5-100</f>
        <v>96.076647366969951</v>
      </c>
      <c r="E6" s="51">
        <f t="shared" si="0"/>
        <v>28.101579087981776</v>
      </c>
      <c r="F6" s="51">
        <v>-55.181990321901957</v>
      </c>
      <c r="G6" s="51">
        <v>21.892310581166086</v>
      </c>
      <c r="H6" s="51">
        <f t="shared" si="0"/>
        <v>-0.53988448983008652</v>
      </c>
      <c r="I6" s="51">
        <f t="shared" si="0"/>
        <v>-55.181990321901957</v>
      </c>
      <c r="J6" s="51">
        <f t="shared" si="0"/>
        <v>21.892310581166086</v>
      </c>
      <c r="K6" s="51">
        <f t="shared" si="0"/>
        <v>12.607113284935778</v>
      </c>
      <c r="L6" s="52" t="s">
        <v>70</v>
      </c>
    </row>
    <row r="7" spans="1:17" ht="15" x14ac:dyDescent="0.25">
      <c r="A7" s="19"/>
      <c r="B7" s="19"/>
      <c r="C7" s="19"/>
      <c r="D7" s="19"/>
      <c r="E7" s="19"/>
      <c r="F7" s="20"/>
    </row>
    <row r="8" spans="1:17" ht="15" x14ac:dyDescent="0.25">
      <c r="A8" s="19"/>
      <c r="B8" s="19"/>
      <c r="C8" s="19"/>
      <c r="D8" s="19"/>
      <c r="E8" s="19"/>
      <c r="F8" s="20"/>
    </row>
    <row r="9" spans="1:17" ht="18" customHeight="1" x14ac:dyDescent="0.25">
      <c r="A9" s="13" t="s">
        <v>97</v>
      </c>
      <c r="B9" s="13"/>
      <c r="C9" s="12"/>
      <c r="D9" s="13"/>
      <c r="E9" s="13"/>
      <c r="F9" s="13"/>
      <c r="G9" s="11"/>
      <c r="H9" s="44"/>
      <c r="I9" s="44"/>
      <c r="J9" s="44"/>
      <c r="K9" s="44"/>
      <c r="L9" s="44"/>
      <c r="M9" s="44"/>
      <c r="N9" s="44"/>
    </row>
    <row r="10" spans="1:17" ht="15" x14ac:dyDescent="0.25">
      <c r="A10" s="13" t="s">
        <v>56</v>
      </c>
      <c r="B10" s="13"/>
      <c r="C10" s="12"/>
      <c r="D10" s="13" t="s">
        <v>95</v>
      </c>
      <c r="E10" s="13"/>
      <c r="F10" s="46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55"/>
    </row>
    <row r="11" spans="1:17" ht="15" x14ac:dyDescent="0.25">
      <c r="A11" s="23" t="s">
        <v>51</v>
      </c>
      <c r="B11" s="23" t="s">
        <v>57</v>
      </c>
      <c r="C11" s="19"/>
      <c r="D11" s="24" t="s">
        <v>51</v>
      </c>
      <c r="E11" s="23" t="s">
        <v>57</v>
      </c>
      <c r="F11" s="20"/>
      <c r="G11" s="45"/>
    </row>
    <row r="12" spans="1:17" ht="12.75" customHeight="1" x14ac:dyDescent="0.25">
      <c r="A12" s="25" t="s">
        <v>31</v>
      </c>
      <c r="B12" s="26">
        <v>7770</v>
      </c>
      <c r="C12" s="19"/>
      <c r="D12" s="25" t="str">
        <f>'3 ESITI X PAESI 2022'!A3</f>
        <v>Afghanistan</v>
      </c>
      <c r="E12" s="26">
        <f>'3 ESITI X PAESI 2022'!H3</f>
        <v>4230</v>
      </c>
      <c r="F12" s="20"/>
    </row>
    <row r="13" spans="1:17" ht="12.75" customHeight="1" x14ac:dyDescent="0.25">
      <c r="A13" s="25" t="s">
        <v>17</v>
      </c>
      <c r="B13" s="26">
        <v>7524</v>
      </c>
      <c r="C13" s="19"/>
      <c r="D13" s="25" t="str">
        <f>'3 ESITI X PAESI 2022'!A4</f>
        <v>Albania</v>
      </c>
      <c r="E13" s="26">
        <f>'3 ESITI X PAESI 2022'!H4</f>
        <v>1132</v>
      </c>
      <c r="F13" s="20"/>
    </row>
    <row r="14" spans="1:17" ht="12.75" customHeight="1" x14ac:dyDescent="0.25">
      <c r="A14" s="25" t="s">
        <v>30</v>
      </c>
      <c r="B14" s="26">
        <v>5675</v>
      </c>
      <c r="C14" s="19"/>
      <c r="D14" s="25" t="str">
        <f>'3 ESITI X PAESI 2022'!A5</f>
        <v>Bangladesh</v>
      </c>
      <c r="E14" s="26">
        <f>'3 ESITI X PAESI 2022'!H5</f>
        <v>7524</v>
      </c>
      <c r="F14" s="20"/>
    </row>
    <row r="15" spans="1:17" ht="12.75" customHeight="1" x14ac:dyDescent="0.25">
      <c r="A15" s="25" t="s">
        <v>35</v>
      </c>
      <c r="B15" s="26">
        <v>4935</v>
      </c>
      <c r="C15" s="19"/>
      <c r="D15" s="25" t="str">
        <f>'3 ESITI X PAESI 2022'!A6</f>
        <v>Brasile</v>
      </c>
      <c r="E15" s="26">
        <f>'3 ESITI X PAESI 2022'!H6</f>
        <v>212</v>
      </c>
      <c r="F15" s="20"/>
    </row>
    <row r="16" spans="1:17" ht="12.75" customHeight="1" x14ac:dyDescent="0.25">
      <c r="A16" s="25" t="s">
        <v>111</v>
      </c>
      <c r="B16" s="26">
        <v>4855</v>
      </c>
      <c r="C16" s="19"/>
      <c r="D16" s="25" t="str">
        <f>'3 ESITI X PAESI 2022'!A7</f>
        <v>Camerun</v>
      </c>
      <c r="E16" s="26">
        <f>'3 ESITI X PAESI 2022'!H7</f>
        <v>419</v>
      </c>
      <c r="F16" s="20"/>
    </row>
    <row r="17" spans="1:7" ht="12.75" customHeight="1" x14ac:dyDescent="0.25">
      <c r="A17" s="25" t="s">
        <v>15</v>
      </c>
      <c r="B17" s="26">
        <v>4230</v>
      </c>
      <c r="C17" s="19"/>
      <c r="D17" s="25" t="str">
        <f>'3 ESITI X PAESI 2022'!A8</f>
        <v>Colombia</v>
      </c>
      <c r="E17" s="26">
        <f>'3 ESITI X PAESI 2022'!H8</f>
        <v>614</v>
      </c>
      <c r="F17" s="20"/>
    </row>
    <row r="18" spans="1:7" ht="12.75" customHeight="1" x14ac:dyDescent="0.25">
      <c r="A18" s="25" t="s">
        <v>21</v>
      </c>
      <c r="B18" s="26">
        <v>3688</v>
      </c>
      <c r="C18" s="19"/>
      <c r="D18" s="25" t="str">
        <f>'3 ESITI X PAESI 2022'!A9</f>
        <v>Costa d'Avorio</v>
      </c>
      <c r="E18" s="26">
        <f>'3 ESITI X PAESI 2022'!H9</f>
        <v>1106</v>
      </c>
      <c r="F18" s="20"/>
    </row>
    <row r="19" spans="1:7" ht="12.75" customHeight="1" x14ac:dyDescent="0.25">
      <c r="A19" s="25" t="s">
        <v>80</v>
      </c>
      <c r="B19" s="26">
        <v>1958</v>
      </c>
      <c r="C19" s="19"/>
      <c r="D19" s="25" t="str">
        <f>'3 ESITI X PAESI 2022'!A10</f>
        <v>Egitto</v>
      </c>
      <c r="E19" s="26">
        <f>'3 ESITI X PAESI 2022'!H10</f>
        <v>3688</v>
      </c>
      <c r="F19" s="20"/>
    </row>
    <row r="20" spans="1:7" ht="12.75" customHeight="1" x14ac:dyDescent="0.25">
      <c r="A20" s="25" t="s">
        <v>37</v>
      </c>
      <c r="B20" s="26">
        <v>1701</v>
      </c>
      <c r="C20" s="19"/>
      <c r="D20" s="25" t="str">
        <f>'3 ESITI X PAESI 2022'!A11</f>
        <v>El Salvador</v>
      </c>
      <c r="E20" s="26">
        <f>'3 ESITI X PAESI 2022'!H11</f>
        <v>989</v>
      </c>
      <c r="F20" s="20"/>
    </row>
    <row r="21" spans="1:7" ht="12.75" customHeight="1" x14ac:dyDescent="0.25">
      <c r="A21" s="25" t="s">
        <v>28</v>
      </c>
      <c r="B21" s="26">
        <v>1681</v>
      </c>
      <c r="C21" s="19"/>
      <c r="D21" s="25" t="str">
        <f>'3 ESITI X PAESI 2022'!A12</f>
        <v>Eritrea</v>
      </c>
      <c r="E21" s="26">
        <f>'3 ESITI X PAESI 2022'!H12</f>
        <v>205</v>
      </c>
      <c r="F21" s="20"/>
    </row>
    <row r="22" spans="1:7" ht="12.75" customHeight="1" x14ac:dyDescent="0.25">
      <c r="A22" s="25" t="s">
        <v>24</v>
      </c>
      <c r="B22" s="26">
        <v>1652</v>
      </c>
      <c r="C22" s="19"/>
      <c r="D22" s="25" t="str">
        <f>'3 ESITI X PAESI 2022'!A13</f>
        <v>Gambia</v>
      </c>
      <c r="E22" s="26">
        <f>'3 ESITI X PAESI 2022'!H13</f>
        <v>1205</v>
      </c>
      <c r="F22" s="20"/>
    </row>
    <row r="23" spans="1:7" ht="12.75" customHeight="1" x14ac:dyDescent="0.25">
      <c r="A23" s="25" t="s">
        <v>34</v>
      </c>
      <c r="B23" s="26">
        <v>1351</v>
      </c>
      <c r="C23" s="19"/>
      <c r="D23" s="25" t="str">
        <f>'3 ESITI X PAESI 2022'!A14</f>
        <v>Georgia</v>
      </c>
      <c r="E23" s="26">
        <f>'3 ESITI X PAESI 2022'!H14</f>
        <v>1652</v>
      </c>
      <c r="F23" s="20"/>
    </row>
    <row r="24" spans="1:7" ht="12.75" customHeight="1" x14ac:dyDescent="0.25">
      <c r="A24" s="25" t="s">
        <v>33</v>
      </c>
      <c r="B24" s="26">
        <v>1275</v>
      </c>
      <c r="C24" s="19"/>
      <c r="D24" s="25" t="str">
        <f>'3 ESITI X PAESI 2022'!A15</f>
        <v>Ghana</v>
      </c>
      <c r="E24" s="26">
        <f>'3 ESITI X PAESI 2022'!H15</f>
        <v>861</v>
      </c>
      <c r="F24" s="20"/>
    </row>
    <row r="25" spans="1:7" ht="12.75" customHeight="1" x14ac:dyDescent="0.25">
      <c r="A25" s="25" t="s">
        <v>23</v>
      </c>
      <c r="B25" s="26">
        <v>1205</v>
      </c>
      <c r="C25" s="19"/>
      <c r="D25" s="25" t="str">
        <f>'3 ESITI X PAESI 2022'!A16</f>
        <v>Guinea</v>
      </c>
      <c r="E25" s="26">
        <f>'3 ESITI X PAESI 2022'!H16</f>
        <v>546</v>
      </c>
      <c r="F25" s="20"/>
    </row>
    <row r="26" spans="1:7" ht="12.75" customHeight="1" x14ac:dyDescent="0.25">
      <c r="A26" s="25" t="s">
        <v>16</v>
      </c>
      <c r="B26" s="26">
        <v>1132</v>
      </c>
      <c r="C26" s="19"/>
      <c r="D26" s="25" t="str">
        <f>'3 ESITI X PAESI 2022'!A17</f>
        <v>Iraq</v>
      </c>
      <c r="E26" s="26">
        <f>'3 ESITI X PAESI 2022'!H17</f>
        <v>691</v>
      </c>
      <c r="F26" s="20"/>
    </row>
    <row r="27" spans="1:7" ht="12.75" customHeight="1" x14ac:dyDescent="0.25">
      <c r="A27" s="25" t="s">
        <v>78</v>
      </c>
      <c r="B27" s="26">
        <v>1106</v>
      </c>
      <c r="C27" s="20"/>
      <c r="D27" s="25" t="str">
        <f>'3 ESITI X PAESI 2022'!A18</f>
        <v>Mali</v>
      </c>
      <c r="E27" s="26">
        <f>'3 ESITI X PAESI 2022'!H18</f>
        <v>1681</v>
      </c>
      <c r="F27" s="19"/>
      <c r="G27"/>
    </row>
    <row r="28" spans="1:7" ht="12.75" customHeight="1" x14ac:dyDescent="0.25">
      <c r="A28" s="25" t="s">
        <v>22</v>
      </c>
      <c r="B28" s="26">
        <v>989</v>
      </c>
      <c r="C28" s="20"/>
      <c r="D28" s="25" t="str">
        <f>'3 ESITI X PAESI 2022'!A19</f>
        <v>Morocco</v>
      </c>
      <c r="E28" s="26">
        <f>'3 ESITI X PAESI 2022'!H19</f>
        <v>1958</v>
      </c>
      <c r="F28" s="19"/>
      <c r="G28"/>
    </row>
    <row r="29" spans="1:7" ht="12.75" customHeight="1" x14ac:dyDescent="0.25">
      <c r="A29" s="25" t="s">
        <v>25</v>
      </c>
      <c r="B29" s="26">
        <v>861</v>
      </c>
      <c r="C29" s="20"/>
      <c r="D29" s="25" t="str">
        <f>'3 ESITI X PAESI 2022'!A20</f>
        <v>Nigeria</v>
      </c>
      <c r="E29" s="26">
        <f>'3 ESITI X PAESI 2022'!H20</f>
        <v>5675</v>
      </c>
      <c r="F29" s="19"/>
      <c r="G29"/>
    </row>
    <row r="30" spans="1:7" ht="12.75" customHeight="1" x14ac:dyDescent="0.25">
      <c r="A30" s="25" t="s">
        <v>32</v>
      </c>
      <c r="B30" s="26">
        <v>831</v>
      </c>
      <c r="C30" s="20"/>
      <c r="D30" s="25" t="str">
        <f>'3 ESITI X PAESI 2022'!A21</f>
        <v>Pakistan</v>
      </c>
      <c r="E30" s="26">
        <f>'3 ESITI X PAESI 2022'!H21</f>
        <v>7770</v>
      </c>
      <c r="F30" s="19"/>
      <c r="G30"/>
    </row>
    <row r="31" spans="1:7" ht="12.75" customHeight="1" x14ac:dyDescent="0.25">
      <c r="A31" s="25" t="s">
        <v>38</v>
      </c>
      <c r="B31" s="26">
        <v>698</v>
      </c>
      <c r="C31" s="20"/>
      <c r="D31" s="25" t="str">
        <f>'3 ESITI X PAESI 2022'!A22</f>
        <v>Perù</v>
      </c>
      <c r="E31" s="26">
        <f>'3 ESITI X PAESI 2022'!H22</f>
        <v>831</v>
      </c>
      <c r="F31" s="19"/>
      <c r="G31"/>
    </row>
    <row r="32" spans="1:7" ht="12.75" customHeight="1" x14ac:dyDescent="0.25">
      <c r="A32" s="25" t="s">
        <v>27</v>
      </c>
      <c r="B32" s="26">
        <v>691</v>
      </c>
      <c r="C32" s="20"/>
      <c r="D32" s="25" t="str">
        <f>'3 ESITI X PAESI 2022'!A23</f>
        <v>Senegal</v>
      </c>
      <c r="E32" s="26">
        <f>'3 ESITI X PAESI 2022'!H23</f>
        <v>1275</v>
      </c>
      <c r="F32" s="19"/>
      <c r="G32"/>
    </row>
    <row r="33" spans="1:12" ht="12.75" customHeight="1" x14ac:dyDescent="0.25">
      <c r="A33" s="25" t="s">
        <v>19</v>
      </c>
      <c r="B33" s="26">
        <v>614</v>
      </c>
      <c r="C33" s="20"/>
      <c r="D33" s="25" t="str">
        <f>'3 ESITI X PAESI 2022'!A24</f>
        <v>Somalia</v>
      </c>
      <c r="E33" s="26">
        <f>'3 ESITI X PAESI 2022'!H24</f>
        <v>1351</v>
      </c>
      <c r="F33" s="19"/>
      <c r="G33"/>
    </row>
    <row r="34" spans="1:12" ht="12.75" customHeight="1" x14ac:dyDescent="0.25">
      <c r="A34" s="25" t="s">
        <v>26</v>
      </c>
      <c r="B34" s="26">
        <v>546</v>
      </c>
      <c r="C34" s="20"/>
      <c r="D34" s="25" t="str">
        <f>'3 ESITI X PAESI 2022'!A25</f>
        <v>Sudan</v>
      </c>
      <c r="E34" s="26">
        <f>'3 ESITI X PAESI 2022'!H25</f>
        <v>247</v>
      </c>
      <c r="F34" s="19"/>
      <c r="G34"/>
    </row>
    <row r="35" spans="1:12" ht="12.75" customHeight="1" x14ac:dyDescent="0.25">
      <c r="A35" s="25" t="s">
        <v>36</v>
      </c>
      <c r="B35" s="26">
        <v>427</v>
      </c>
      <c r="C35" s="20"/>
      <c r="D35" s="25" t="str">
        <f>'3 ESITI X PAESI 2022'!A26</f>
        <v>Tunisia</v>
      </c>
      <c r="E35" s="26">
        <f>'3 ESITI X PAESI 2022'!H26</f>
        <v>4935</v>
      </c>
      <c r="F35" s="19"/>
      <c r="G35"/>
    </row>
    <row r="36" spans="1:12" ht="12.75" customHeight="1" x14ac:dyDescent="0.25">
      <c r="A36" s="25" t="s">
        <v>18</v>
      </c>
      <c r="B36" s="26">
        <v>419</v>
      </c>
      <c r="C36" s="20"/>
      <c r="D36" s="25" t="str">
        <f>'3 ESITI X PAESI 2022'!A27</f>
        <v>Turchia</v>
      </c>
      <c r="E36" s="26">
        <f>'3 ESITI X PAESI 2022'!H27</f>
        <v>427</v>
      </c>
      <c r="F36" s="19"/>
      <c r="G36"/>
    </row>
    <row r="37" spans="1:12" ht="12.75" customHeight="1" x14ac:dyDescent="0.25">
      <c r="A37" s="25" t="s">
        <v>50</v>
      </c>
      <c r="B37" s="26">
        <v>247</v>
      </c>
      <c r="C37" s="20"/>
      <c r="D37" s="25" t="str">
        <f>'3 ESITI X PAESI 2022'!A28</f>
        <v>Ucraina</v>
      </c>
      <c r="E37" s="26">
        <f>'3 ESITI X PAESI 2022'!H28</f>
        <v>1701</v>
      </c>
      <c r="F37" s="19"/>
      <c r="G37"/>
    </row>
    <row r="38" spans="1:12" ht="12.75" customHeight="1" x14ac:dyDescent="0.25">
      <c r="A38" s="25" t="s">
        <v>74</v>
      </c>
      <c r="B38" s="26">
        <v>212</v>
      </c>
      <c r="C38" s="20"/>
      <c r="D38" s="25" t="str">
        <f>'3 ESITI X PAESI 2022'!A29</f>
        <v>Venezuela</v>
      </c>
      <c r="E38" s="26">
        <f>'3 ESITI X PAESI 2022'!H29</f>
        <v>698</v>
      </c>
      <c r="F38" s="19"/>
      <c r="G38"/>
    </row>
    <row r="39" spans="1:12" ht="12.75" customHeight="1" x14ac:dyDescent="0.25">
      <c r="A39" s="25" t="s">
        <v>79</v>
      </c>
      <c r="B39" s="26">
        <v>205</v>
      </c>
      <c r="C39" s="20"/>
      <c r="D39" s="25" t="str">
        <f>'3 ESITI X PAESI 2022'!A30</f>
        <v>Altri (b)</v>
      </c>
      <c r="E39" s="26">
        <f>'3 ESITI X PAESI 2022'!H30</f>
        <v>4855</v>
      </c>
      <c r="F39" s="19"/>
      <c r="G39"/>
    </row>
    <row r="40" spans="1:12" ht="15" x14ac:dyDescent="0.25">
      <c r="A40" s="27" t="s">
        <v>0</v>
      </c>
      <c r="B40" s="28">
        <f>SUM(B12:B39)</f>
        <v>58478</v>
      </c>
      <c r="C40" s="20"/>
      <c r="D40" s="27" t="s">
        <v>0</v>
      </c>
      <c r="E40" s="28">
        <f>SUM(E12:E39)</f>
        <v>58478</v>
      </c>
      <c r="F40" s="19"/>
    </row>
    <row r="41" spans="1:12" x14ac:dyDescent="0.2">
      <c r="C41" s="6"/>
      <c r="D41" s="6"/>
      <c r="F41"/>
      <c r="G41"/>
    </row>
    <row r="42" spans="1:12" x14ac:dyDescent="0.2">
      <c r="C42" s="6"/>
      <c r="D42" s="6"/>
      <c r="F42"/>
      <c r="G42"/>
    </row>
    <row r="43" spans="1:12" s="19" customFormat="1" ht="17.25" customHeight="1" x14ac:dyDescent="0.25">
      <c r="A43" s="29" t="s">
        <v>103</v>
      </c>
      <c r="B43" s="29"/>
      <c r="C43" s="30"/>
      <c r="D43" s="20"/>
    </row>
    <row r="44" spans="1:12" ht="15" x14ac:dyDescent="0.2">
      <c r="A44" s="37" t="s">
        <v>100</v>
      </c>
      <c r="B44" s="7">
        <f>'6 RICH. TREND 2013-2022'!B2</f>
        <v>2013</v>
      </c>
      <c r="C44" s="7">
        <f>'6 RICH. TREND 2013-2022'!C2</f>
        <v>2014</v>
      </c>
      <c r="D44" s="7">
        <f>'6 RICH. TREND 2013-2022'!D2</f>
        <v>2015</v>
      </c>
      <c r="E44" s="7">
        <f>'6 RICH. TREND 2013-2022'!E2</f>
        <v>2016</v>
      </c>
      <c r="F44" s="7">
        <f>'6 RICH. TREND 2013-2022'!F2</f>
        <v>2017</v>
      </c>
      <c r="G44" s="7">
        <f>'6 RICH. TREND 2013-2022'!G2</f>
        <v>2018</v>
      </c>
      <c r="H44" s="7">
        <f>'6 RICH. TREND 2013-2022'!H2</f>
        <v>2019</v>
      </c>
      <c r="I44" s="7">
        <f>'6 RICH. TREND 2013-2022'!I2</f>
        <v>2020</v>
      </c>
      <c r="J44" s="7">
        <f>'6 RICH. TREND 2013-2022'!J2</f>
        <v>2021</v>
      </c>
      <c r="K44" s="7">
        <f>'6 RICH. TREND 2013-2022'!K2</f>
        <v>2022</v>
      </c>
    </row>
    <row r="45" spans="1:12" ht="15" x14ac:dyDescent="0.2">
      <c r="A45" s="37" t="s">
        <v>0</v>
      </c>
      <c r="B45" s="43">
        <f>'6 RICH. TREND 2013-2022'!B3</f>
        <v>26620</v>
      </c>
      <c r="C45" s="43">
        <f>'6 RICH. TREND 2013-2022'!C3</f>
        <v>63456</v>
      </c>
      <c r="D45" s="43">
        <f>'6 RICH. TREND 2013-2022'!D3</f>
        <v>83970</v>
      </c>
      <c r="E45" s="43">
        <f>'6 RICH. TREND 2013-2022'!E3</f>
        <v>123600</v>
      </c>
      <c r="F45" s="43">
        <f>'6 RICH. TREND 2013-2022'!F3</f>
        <v>130119</v>
      </c>
      <c r="G45" s="43">
        <f>'6 RICH. TREND 2013-2022'!G3</f>
        <v>53596</v>
      </c>
      <c r="H45" s="43">
        <f>'6 RICH. TREND 2013-2022'!H3</f>
        <v>43783</v>
      </c>
      <c r="I45" s="43">
        <f>'6 RICH. TREND 2013-2022'!I3</f>
        <v>26963</v>
      </c>
      <c r="J45" s="43">
        <f>'6 RICH. TREND 2013-2022'!J3</f>
        <v>53609</v>
      </c>
      <c r="K45" s="43">
        <f>'6 RICH. TREND 2013-2022'!K3</f>
        <v>84289</v>
      </c>
    </row>
    <row r="46" spans="1:12" ht="29.25" customHeight="1" x14ac:dyDescent="0.2">
      <c r="A46" s="54" t="s">
        <v>53</v>
      </c>
      <c r="B46" s="51">
        <v>0</v>
      </c>
      <c r="C46" s="51">
        <f>C45*100/B45-100</f>
        <v>138.37716003005258</v>
      </c>
      <c r="D46" s="51">
        <f t="shared" ref="D46" si="1">D45*100/C45-100</f>
        <v>32.327912254160367</v>
      </c>
      <c r="E46" s="51">
        <f t="shared" ref="E46" si="2">E45*100/D45-100</f>
        <v>47.195426938192213</v>
      </c>
      <c r="F46" s="51">
        <f t="shared" ref="F46" si="3">F45*100/E45-100</f>
        <v>5.2742718446601913</v>
      </c>
      <c r="G46" s="51">
        <f t="shared" ref="G46" si="4">G45*100/F45-100</f>
        <v>-58.810012373289069</v>
      </c>
      <c r="H46" s="51">
        <f t="shared" ref="H46" si="5">H45*100/G45-100</f>
        <v>-18.309202179267103</v>
      </c>
      <c r="I46" s="51">
        <f t="shared" ref="I46" si="6">I45*100/H45-100</f>
        <v>-38.416737089738028</v>
      </c>
      <c r="J46" s="51">
        <f t="shared" ref="J46" si="7">J45*100/I45-100</f>
        <v>98.824314801765382</v>
      </c>
      <c r="K46" s="51">
        <f t="shared" ref="K46" si="8">K45*100/J45-100</f>
        <v>57.229196590124786</v>
      </c>
      <c r="L46" s="52" t="s">
        <v>70</v>
      </c>
    </row>
    <row r="47" spans="1:12" ht="15" x14ac:dyDescent="0.25">
      <c r="A47" s="22"/>
      <c r="B47" s="42"/>
      <c r="C47" s="6"/>
      <c r="D47" s="6"/>
      <c r="F47"/>
      <c r="G47"/>
    </row>
    <row r="48" spans="1:12" ht="15" x14ac:dyDescent="0.25">
      <c r="A48" s="22"/>
      <c r="B48" s="42"/>
      <c r="C48" s="6"/>
      <c r="D48" s="6"/>
      <c r="F48"/>
      <c r="G48"/>
    </row>
    <row r="49" spans="1:19" x14ac:dyDescent="0.2">
      <c r="C49" s="6"/>
      <c r="D49" s="6"/>
      <c r="F49"/>
      <c r="G49"/>
    </row>
    <row r="50" spans="1:19" ht="15" x14ac:dyDescent="0.25">
      <c r="A50" s="34" t="s">
        <v>106</v>
      </c>
      <c r="B50" s="34"/>
      <c r="C50" s="34"/>
      <c r="D50" s="34"/>
      <c r="E50" s="34"/>
      <c r="F50" s="35"/>
      <c r="G50" s="36"/>
    </row>
    <row r="51" spans="1:19" ht="15" x14ac:dyDescent="0.25">
      <c r="A51" s="35" t="s">
        <v>56</v>
      </c>
      <c r="B51" s="35"/>
      <c r="C51" s="34"/>
      <c r="D51" s="34" t="s">
        <v>107</v>
      </c>
      <c r="E51" s="34"/>
      <c r="F51" s="35"/>
      <c r="G51" s="36"/>
      <c r="H51" s="46"/>
      <c r="I51" s="47"/>
      <c r="J51" s="48"/>
      <c r="K51" s="48"/>
      <c r="L51" s="48"/>
      <c r="M51" s="48"/>
      <c r="N51" s="48"/>
      <c r="O51" s="48"/>
      <c r="P51" s="48"/>
      <c r="Q51" s="48"/>
      <c r="R51" s="48"/>
      <c r="S51" s="55"/>
    </row>
    <row r="52" spans="1:19" x14ac:dyDescent="0.2">
      <c r="A52" s="37" t="s">
        <v>51</v>
      </c>
      <c r="B52" s="37" t="s">
        <v>69</v>
      </c>
      <c r="C52" s="6"/>
      <c r="D52" s="37" t="s">
        <v>51</v>
      </c>
      <c r="E52" s="37" t="s">
        <v>69</v>
      </c>
      <c r="F52"/>
      <c r="G52"/>
    </row>
    <row r="53" spans="1:19" x14ac:dyDescent="0.2">
      <c r="A53" s="38" t="s">
        <v>17</v>
      </c>
      <c r="B53" s="38">
        <v>14841</v>
      </c>
      <c r="D53" s="38" t="str">
        <f>'8 RICH X PAESI 2022'!A3</f>
        <v>Afghanistan</v>
      </c>
      <c r="E53" s="38">
        <f>'8 RICH X PAESI 2022'!B3</f>
        <v>2113</v>
      </c>
    </row>
    <row r="54" spans="1:19" x14ac:dyDescent="0.2">
      <c r="A54" s="38" t="s">
        <v>31</v>
      </c>
      <c r="B54" s="38">
        <v>11869</v>
      </c>
      <c r="D54" s="38" t="str">
        <f>'8 RICH X PAESI 2022'!A4</f>
        <v>Albania</v>
      </c>
      <c r="E54" s="38">
        <f>'8 RICH X PAESI 2022'!B4</f>
        <v>1312</v>
      </c>
      <c r="H54" s="56"/>
      <c r="I54" s="57"/>
      <c r="J54" s="57"/>
      <c r="K54" s="57"/>
      <c r="L54" s="57"/>
      <c r="M54" s="57"/>
      <c r="N54" s="57"/>
      <c r="O54" s="57"/>
    </row>
    <row r="55" spans="1:19" x14ac:dyDescent="0.2">
      <c r="A55" s="38" t="s">
        <v>21</v>
      </c>
      <c r="B55" s="38">
        <v>8892</v>
      </c>
      <c r="D55" s="38" t="str">
        <f>'8 RICH X PAESI 2022'!A5</f>
        <v>Bangladesh</v>
      </c>
      <c r="E55" s="38">
        <f>'8 RICH X PAESI 2022'!B5</f>
        <v>14841</v>
      </c>
    </row>
    <row r="56" spans="1:19" x14ac:dyDescent="0.2">
      <c r="A56" s="38" t="s">
        <v>112</v>
      </c>
      <c r="B56" s="38">
        <v>5963</v>
      </c>
      <c r="D56" s="38" t="str">
        <f>'8 RICH X PAESI 2022'!A6</f>
        <v>Burkina Fasu</v>
      </c>
      <c r="E56" s="38">
        <f>'8 RICH X PAESI 2022'!B6</f>
        <v>307</v>
      </c>
    </row>
    <row r="57" spans="1:19" x14ac:dyDescent="0.2">
      <c r="A57" s="38" t="s">
        <v>35</v>
      </c>
      <c r="B57" s="38">
        <v>5517</v>
      </c>
      <c r="C57" s="6"/>
      <c r="D57" s="38" t="str">
        <f>'8 RICH X PAESI 2022'!A7</f>
        <v>Camerun</v>
      </c>
      <c r="E57" s="38">
        <f>'8 RICH X PAESI 2022'!B7</f>
        <v>600</v>
      </c>
      <c r="F57"/>
      <c r="G57"/>
    </row>
    <row r="58" spans="1:19" x14ac:dyDescent="0.2">
      <c r="A58" s="38" t="s">
        <v>30</v>
      </c>
      <c r="B58" s="38">
        <v>5020</v>
      </c>
      <c r="D58" s="38" t="str">
        <f>'8 RICH X PAESI 2022'!A8</f>
        <v>Colombia</v>
      </c>
      <c r="E58" s="38">
        <f>'8 RICH X PAESI 2022'!B8</f>
        <v>1784</v>
      </c>
      <c r="F58"/>
      <c r="G58"/>
    </row>
    <row r="59" spans="1:19" x14ac:dyDescent="0.2">
      <c r="A59" s="38" t="s">
        <v>24</v>
      </c>
      <c r="B59" s="38">
        <v>3271</v>
      </c>
      <c r="D59" s="38" t="str">
        <f>'8 RICH X PAESI 2022'!A9</f>
        <v>Costa D'Avorio</v>
      </c>
      <c r="E59" s="38">
        <f>'8 RICH X PAESI 2022'!B9</f>
        <v>1718</v>
      </c>
      <c r="F59"/>
      <c r="G59"/>
    </row>
    <row r="60" spans="1:19" x14ac:dyDescent="0.2">
      <c r="A60" s="38" t="s">
        <v>37</v>
      </c>
      <c r="B60" s="38">
        <v>3168</v>
      </c>
      <c r="D60" s="38" t="str">
        <f>'8 RICH X PAESI 2022'!A10</f>
        <v>Egitto</v>
      </c>
      <c r="E60" s="38">
        <f>'8 RICH X PAESI 2022'!B10</f>
        <v>8892</v>
      </c>
      <c r="F60"/>
      <c r="G60"/>
    </row>
    <row r="61" spans="1:19" x14ac:dyDescent="0.2">
      <c r="A61" s="38" t="s">
        <v>32</v>
      </c>
      <c r="B61" s="38">
        <v>3033</v>
      </c>
      <c r="D61" s="38" t="str">
        <f>'8 RICH X PAESI 2022'!A11</f>
        <v>El Salvador</v>
      </c>
      <c r="E61" s="38">
        <f>'8 RICH X PAESI 2022'!B11</f>
        <v>1254</v>
      </c>
      <c r="F61"/>
      <c r="G61"/>
    </row>
    <row r="62" spans="1:19" x14ac:dyDescent="0.2">
      <c r="A62" s="38" t="s">
        <v>29</v>
      </c>
      <c r="B62" s="38">
        <v>2857</v>
      </c>
      <c r="D62" s="38" t="str">
        <f>'8 RICH X PAESI 2022'!A12</f>
        <v>Gambia</v>
      </c>
      <c r="E62" s="38">
        <f>'8 RICH X PAESI 2022'!B12</f>
        <v>1098</v>
      </c>
    </row>
    <row r="63" spans="1:19" x14ac:dyDescent="0.2">
      <c r="A63" s="38" t="s">
        <v>15</v>
      </c>
      <c r="B63" s="38">
        <v>2113</v>
      </c>
      <c r="D63" s="38" t="str">
        <f>'8 RICH X PAESI 2022'!A13</f>
        <v>Georgia</v>
      </c>
      <c r="E63" s="38">
        <f>'8 RICH X PAESI 2022'!B13</f>
        <v>3271</v>
      </c>
    </row>
    <row r="64" spans="1:19" x14ac:dyDescent="0.2">
      <c r="A64" s="38" t="s">
        <v>19</v>
      </c>
      <c r="B64" s="38">
        <v>1784</v>
      </c>
      <c r="D64" s="38" t="str">
        <f>'8 RICH X PAESI 2022'!A14</f>
        <v>Ghana</v>
      </c>
      <c r="E64" s="38">
        <f>'8 RICH X PAESI 2022'!B14</f>
        <v>751</v>
      </c>
    </row>
    <row r="65" spans="1:7" x14ac:dyDescent="0.2">
      <c r="A65" s="38" t="s">
        <v>20</v>
      </c>
      <c r="B65" s="38">
        <v>1718</v>
      </c>
      <c r="D65" s="38" t="str">
        <f>'8 RICH X PAESI 2022'!A15</f>
        <v>Guinea</v>
      </c>
      <c r="E65" s="38">
        <f>'8 RICH X PAESI 2022'!B15</f>
        <v>754</v>
      </c>
    </row>
    <row r="66" spans="1:7" x14ac:dyDescent="0.2">
      <c r="A66" s="38" t="s">
        <v>38</v>
      </c>
      <c r="B66" s="38">
        <v>1359</v>
      </c>
      <c r="D66" s="38" t="str">
        <f>'8 RICH X PAESI 2022'!A16</f>
        <v>Iraq</v>
      </c>
      <c r="E66" s="38">
        <f>'8 RICH X PAESI 2022'!B16</f>
        <v>712</v>
      </c>
    </row>
    <row r="67" spans="1:7" x14ac:dyDescent="0.2">
      <c r="A67" s="38" t="s">
        <v>16</v>
      </c>
      <c r="B67" s="38">
        <v>1312</v>
      </c>
      <c r="D67" s="38" t="str">
        <f>'8 RICH X PAESI 2022'!A17</f>
        <v>Kosovo</v>
      </c>
      <c r="E67" s="38">
        <f>'8 RICH X PAESI 2022'!B17</f>
        <v>547</v>
      </c>
    </row>
    <row r="68" spans="1:7" x14ac:dyDescent="0.2">
      <c r="A68" s="38" t="s">
        <v>22</v>
      </c>
      <c r="B68" s="38">
        <v>1254</v>
      </c>
      <c r="D68" s="38" t="str">
        <f>'8 RICH X PAESI 2022'!A18</f>
        <v>Mali</v>
      </c>
      <c r="E68" s="38">
        <f>'8 RICH X PAESI 2022'!B18</f>
        <v>1098</v>
      </c>
    </row>
    <row r="69" spans="1:7" x14ac:dyDescent="0.2">
      <c r="A69" s="38" t="s">
        <v>36</v>
      </c>
      <c r="B69" s="38">
        <v>1185</v>
      </c>
      <c r="D69" s="38" t="str">
        <f>'8 RICH X PAESI 2022'!A19</f>
        <v>Marocco</v>
      </c>
      <c r="E69" s="38">
        <f>'8 RICH X PAESI 2022'!B19</f>
        <v>2857</v>
      </c>
    </row>
    <row r="70" spans="1:7" x14ac:dyDescent="0.2">
      <c r="A70" s="38" t="s">
        <v>33</v>
      </c>
      <c r="B70" s="38">
        <v>1122</v>
      </c>
      <c r="D70" s="38" t="str">
        <f>'8 RICH X PAESI 2022'!A20</f>
        <v>Nigeria</v>
      </c>
      <c r="E70" s="38">
        <f>'8 RICH X PAESI 2022'!B20</f>
        <v>5020</v>
      </c>
    </row>
    <row r="71" spans="1:7" x14ac:dyDescent="0.2">
      <c r="A71" s="38" t="s">
        <v>23</v>
      </c>
      <c r="B71" s="38">
        <v>1098</v>
      </c>
      <c r="D71" s="38" t="str">
        <f>'8 RICH X PAESI 2022'!A21</f>
        <v>Pakistan</v>
      </c>
      <c r="E71" s="38">
        <f>'8 RICH X PAESI 2022'!B21</f>
        <v>11869</v>
      </c>
    </row>
    <row r="72" spans="1:7" x14ac:dyDescent="0.2">
      <c r="A72" s="38" t="s">
        <v>28</v>
      </c>
      <c r="B72" s="38">
        <v>1098</v>
      </c>
      <c r="D72" s="38" t="str">
        <f>'8 RICH X PAESI 2022'!A22</f>
        <v>Perù</v>
      </c>
      <c r="E72" s="38">
        <f>'8 RICH X PAESI 2022'!B22</f>
        <v>3033</v>
      </c>
    </row>
    <row r="73" spans="1:7" x14ac:dyDescent="0.2">
      <c r="A73" s="38" t="s">
        <v>83</v>
      </c>
      <c r="B73" s="38">
        <v>1072</v>
      </c>
      <c r="D73" s="38" t="str">
        <f>'8 RICH X PAESI 2022'!A23</f>
        <v>Senegal</v>
      </c>
      <c r="E73" s="38">
        <f>'8 RICH X PAESI 2022'!B23</f>
        <v>1122</v>
      </c>
    </row>
    <row r="74" spans="1:7" x14ac:dyDescent="0.2">
      <c r="A74" s="38" t="s">
        <v>34</v>
      </c>
      <c r="B74" s="38">
        <v>1072</v>
      </c>
      <c r="D74" s="38" t="str">
        <f>'8 RICH X PAESI 2022'!A24</f>
        <v>Siria</v>
      </c>
      <c r="E74" s="38">
        <f>'8 RICH X PAESI 2022'!B24</f>
        <v>1072</v>
      </c>
    </row>
    <row r="75" spans="1:7" x14ac:dyDescent="0.2">
      <c r="A75" s="38" t="s">
        <v>26</v>
      </c>
      <c r="B75" s="38">
        <v>754</v>
      </c>
      <c r="D75" s="38" t="str">
        <f>'8 RICH X PAESI 2022'!A25</f>
        <v>Somalia</v>
      </c>
      <c r="E75" s="38">
        <f>'8 RICH X PAESI 2022'!B25</f>
        <v>1072</v>
      </c>
    </row>
    <row r="76" spans="1:7" x14ac:dyDescent="0.2">
      <c r="A76" s="38" t="s">
        <v>25</v>
      </c>
      <c r="B76" s="38">
        <v>751</v>
      </c>
      <c r="D76" s="38" t="str">
        <f>'8 RICH X PAESI 2022'!A26</f>
        <v>Tunisia</v>
      </c>
      <c r="E76" s="38">
        <f>'8 RICH X PAESI 2022'!B26</f>
        <v>5517</v>
      </c>
    </row>
    <row r="77" spans="1:7" x14ac:dyDescent="0.2">
      <c r="A77" s="38" t="s">
        <v>27</v>
      </c>
      <c r="B77" s="38">
        <v>712</v>
      </c>
      <c r="D77" s="38" t="str">
        <f>'8 RICH X PAESI 2022'!A27</f>
        <v>Turchia</v>
      </c>
      <c r="E77" s="38">
        <f>'8 RICH X PAESI 2022'!B27</f>
        <v>1185</v>
      </c>
    </row>
    <row r="78" spans="1:7" x14ac:dyDescent="0.2">
      <c r="A78" s="38" t="s">
        <v>18</v>
      </c>
      <c r="B78" s="38">
        <v>600</v>
      </c>
      <c r="D78" s="38" t="str">
        <f>'8 RICH X PAESI 2022'!A28</f>
        <v>Ucraina</v>
      </c>
      <c r="E78" s="38">
        <f>'8 RICH X PAESI 2022'!B28</f>
        <v>3168</v>
      </c>
    </row>
    <row r="79" spans="1:7" x14ac:dyDescent="0.2">
      <c r="A79" s="38" t="s">
        <v>82</v>
      </c>
      <c r="B79" s="38">
        <v>547</v>
      </c>
      <c r="D79" s="38" t="str">
        <f>'8 RICH X PAESI 2022'!A29</f>
        <v>Venezuela</v>
      </c>
      <c r="E79" s="38">
        <f>'8 RICH X PAESI 2022'!B29</f>
        <v>1359</v>
      </c>
    </row>
    <row r="80" spans="1:7" x14ac:dyDescent="0.2">
      <c r="A80" s="38" t="s">
        <v>81</v>
      </c>
      <c r="B80" s="38">
        <v>307</v>
      </c>
      <c r="D80" s="38" t="str">
        <f>'8 RICH X PAESI 2022'!A30</f>
        <v>Altri (a)</v>
      </c>
      <c r="E80" s="38">
        <f>'8 RICH X PAESI 2022'!B30</f>
        <v>5963</v>
      </c>
      <c r="F80"/>
      <c r="G80"/>
    </row>
    <row r="81" spans="1:7" x14ac:dyDescent="0.2">
      <c r="A81" s="38" t="s">
        <v>0</v>
      </c>
      <c r="B81" s="38">
        <f>SUM(B53:B80)</f>
        <v>84289</v>
      </c>
      <c r="D81" s="38" t="s">
        <v>0</v>
      </c>
      <c r="E81" s="38">
        <f>SUM(E53:E80)</f>
        <v>84289</v>
      </c>
      <c r="F81"/>
      <c r="G81"/>
    </row>
    <row r="82" spans="1:7" x14ac:dyDescent="0.2">
      <c r="F82"/>
      <c r="G82"/>
    </row>
    <row r="83" spans="1:7" x14ac:dyDescent="0.2">
      <c r="F83"/>
      <c r="G83"/>
    </row>
    <row r="84" spans="1:7" x14ac:dyDescent="0.2">
      <c r="F84"/>
      <c r="G84"/>
    </row>
    <row r="85" spans="1:7" x14ac:dyDescent="0.2">
      <c r="F85"/>
      <c r="G85"/>
    </row>
    <row r="86" spans="1:7" x14ac:dyDescent="0.2">
      <c r="F86"/>
      <c r="G86"/>
    </row>
    <row r="87" spans="1:7" x14ac:dyDescent="0.2">
      <c r="F87"/>
      <c r="G87"/>
    </row>
    <row r="88" spans="1:7" x14ac:dyDescent="0.2">
      <c r="F88"/>
      <c r="G88"/>
    </row>
    <row r="89" spans="1:7" x14ac:dyDescent="0.2">
      <c r="F89"/>
      <c r="G89"/>
    </row>
    <row r="90" spans="1:7" x14ac:dyDescent="0.2">
      <c r="F90"/>
      <c r="G90"/>
    </row>
    <row r="91" spans="1:7" x14ac:dyDescent="0.2">
      <c r="F91"/>
      <c r="G91"/>
    </row>
    <row r="92" spans="1:7" x14ac:dyDescent="0.2">
      <c r="F92"/>
      <c r="G92"/>
    </row>
    <row r="93" spans="1:7" x14ac:dyDescent="0.2">
      <c r="F93"/>
      <c r="G93"/>
    </row>
    <row r="94" spans="1:7" x14ac:dyDescent="0.2">
      <c r="F94"/>
      <c r="G94"/>
    </row>
    <row r="95" spans="1:7" x14ac:dyDescent="0.2">
      <c r="F95"/>
      <c r="G95"/>
    </row>
    <row r="96" spans="1:7" x14ac:dyDescent="0.2">
      <c r="F96"/>
      <c r="G96"/>
    </row>
    <row r="97" spans="6:7" x14ac:dyDescent="0.2">
      <c r="F97"/>
      <c r="G97"/>
    </row>
    <row r="98" spans="6:7" x14ac:dyDescent="0.2">
      <c r="F98"/>
      <c r="G98"/>
    </row>
    <row r="99" spans="6:7" x14ac:dyDescent="0.2">
      <c r="F99"/>
      <c r="G99"/>
    </row>
    <row r="100" spans="6:7" x14ac:dyDescent="0.2">
      <c r="F100"/>
      <c r="G100"/>
    </row>
    <row r="101" spans="6:7" x14ac:dyDescent="0.2">
      <c r="F101"/>
      <c r="G101"/>
    </row>
    <row r="102" spans="6:7" x14ac:dyDescent="0.2">
      <c r="F102"/>
      <c r="G102"/>
    </row>
    <row r="103" spans="6:7" x14ac:dyDescent="0.2">
      <c r="F103"/>
      <c r="G103"/>
    </row>
    <row r="104" spans="6:7" x14ac:dyDescent="0.2">
      <c r="F104"/>
      <c r="G104"/>
    </row>
    <row r="105" spans="6:7" x14ac:dyDescent="0.2">
      <c r="F105"/>
      <c r="G105"/>
    </row>
    <row r="106" spans="6:7" x14ac:dyDescent="0.2">
      <c r="F106"/>
      <c r="G106"/>
    </row>
    <row r="107" spans="6:7" x14ac:dyDescent="0.2">
      <c r="F107"/>
      <c r="G107"/>
    </row>
    <row r="108" spans="6:7" x14ac:dyDescent="0.2">
      <c r="F108"/>
      <c r="G108"/>
    </row>
    <row r="109" spans="6:7" x14ac:dyDescent="0.2">
      <c r="F109"/>
      <c r="G109"/>
    </row>
    <row r="110" spans="6:7" x14ac:dyDescent="0.2">
      <c r="F110"/>
      <c r="G110"/>
    </row>
    <row r="111" spans="6:7" x14ac:dyDescent="0.2">
      <c r="F111"/>
      <c r="G111"/>
    </row>
  </sheetData>
  <sheetProtection algorithmName="SHA-512" hashValue="nptiTdKyPzm8S5UM/2cBV2cz3M9v2hO4l5cRd7vdxG7BAg6mJVt7sFPinKpC9PNfsr4OomL1+8lQXzSbeQZOhQ==" saltValue="7u1FUd+MyUADW/pYxwZpeQ==" spinCount="100000" sheet="1" objects="1" scenarios="1"/>
  <sortState ref="A53:B80">
    <sortCondition descending="1" ref="B53:B80"/>
  </sortState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10"/>
  </sheetPr>
  <dimension ref="A1:W51"/>
  <sheetViews>
    <sheetView workbookViewId="0">
      <selection sqref="A1:H1"/>
    </sheetView>
  </sheetViews>
  <sheetFormatPr defaultColWidth="8.83203125" defaultRowHeight="12.75" x14ac:dyDescent="0.2"/>
  <cols>
    <col min="1" max="1" width="24.33203125" style="88" customWidth="1"/>
    <col min="2" max="7" width="10.83203125" style="88" customWidth="1"/>
    <col min="8" max="8" width="11.83203125" style="88" customWidth="1"/>
    <col min="9" max="10" width="8.83203125" style="88"/>
    <col min="11" max="11" width="12.33203125" style="88" customWidth="1"/>
    <col min="12" max="13" width="8.83203125" style="88"/>
    <col min="14" max="14" width="21" style="88" customWidth="1"/>
    <col min="15" max="15" width="8.6640625" style="88" bestFit="1" customWidth="1"/>
    <col min="16" max="16384" width="8.83203125" style="88"/>
  </cols>
  <sheetData>
    <row r="1" spans="1:23" s="86" customFormat="1" ht="42" customHeight="1" x14ac:dyDescent="0.25">
      <c r="A1" s="173" t="s">
        <v>91</v>
      </c>
      <c r="B1" s="173"/>
      <c r="C1" s="173"/>
      <c r="D1" s="173"/>
      <c r="E1" s="173"/>
      <c r="F1" s="173"/>
      <c r="G1" s="173"/>
      <c r="H1" s="173"/>
      <c r="J1" s="64"/>
      <c r="K1" s="65"/>
      <c r="L1" s="65"/>
      <c r="M1" s="65"/>
      <c r="N1" s="65"/>
      <c r="O1" s="66"/>
      <c r="P1" s="66"/>
      <c r="Q1" s="66"/>
      <c r="R1" s="66"/>
      <c r="S1" s="66"/>
      <c r="T1" s="66"/>
      <c r="U1" s="67"/>
      <c r="V1" s="67"/>
      <c r="W1" s="67"/>
    </row>
    <row r="2" spans="1:23" ht="45" customHeight="1" x14ac:dyDescent="0.25">
      <c r="A2" s="102" t="s">
        <v>2</v>
      </c>
      <c r="B2" s="150" t="s">
        <v>3</v>
      </c>
      <c r="C2" s="150" t="s">
        <v>4</v>
      </c>
      <c r="D2" s="151" t="s">
        <v>58</v>
      </c>
      <c r="E2" s="150" t="s">
        <v>5</v>
      </c>
      <c r="F2" s="150" t="s">
        <v>6</v>
      </c>
      <c r="G2" s="150" t="s">
        <v>110</v>
      </c>
      <c r="H2" s="152" t="s">
        <v>8</v>
      </c>
      <c r="J2" s="65"/>
      <c r="K2" s="65"/>
      <c r="L2" s="65"/>
      <c r="M2" s="65"/>
      <c r="N2" s="65"/>
      <c r="O2" s="66"/>
      <c r="P2" s="66"/>
      <c r="Q2" s="66"/>
      <c r="R2" s="66"/>
      <c r="S2" s="66"/>
      <c r="T2" s="66"/>
      <c r="U2" s="68"/>
      <c r="V2" s="68"/>
      <c r="W2" s="68"/>
    </row>
    <row r="3" spans="1:23" ht="20.100000000000001" customHeight="1" x14ac:dyDescent="0.25">
      <c r="A3" s="106" t="s">
        <v>9</v>
      </c>
      <c r="B3" s="153">
        <v>4279</v>
      </c>
      <c r="C3" s="153">
        <v>2394</v>
      </c>
      <c r="D3" s="153">
        <v>3796</v>
      </c>
      <c r="E3" s="153">
        <v>11010</v>
      </c>
      <c r="F3" s="154">
        <v>1284</v>
      </c>
      <c r="G3" s="153">
        <v>566</v>
      </c>
      <c r="H3" s="9">
        <f t="shared" ref="H3:H9" si="0">SUM(B3:G3)</f>
        <v>23329</v>
      </c>
      <c r="J3" s="65"/>
      <c r="K3" s="65"/>
      <c r="L3" s="65"/>
      <c r="M3" s="65"/>
      <c r="N3" s="65"/>
      <c r="O3" s="66"/>
      <c r="P3" s="66"/>
      <c r="Q3" s="66"/>
      <c r="R3" s="66"/>
      <c r="S3" s="66"/>
      <c r="T3" s="66"/>
      <c r="U3" s="68"/>
      <c r="V3" s="68"/>
      <c r="W3" s="68"/>
    </row>
    <row r="4" spans="1:23" ht="15" customHeight="1" x14ac:dyDescent="0.25">
      <c r="A4" s="109" t="s">
        <v>10</v>
      </c>
      <c r="B4" s="155">
        <v>361</v>
      </c>
      <c r="C4" s="155">
        <v>1457</v>
      </c>
      <c r="D4" s="155">
        <v>986</v>
      </c>
      <c r="E4" s="155">
        <v>1483</v>
      </c>
      <c r="F4" s="156">
        <v>138</v>
      </c>
      <c r="G4" s="155">
        <v>124</v>
      </c>
      <c r="H4" s="10">
        <f>SUM(B4:G4)</f>
        <v>4549</v>
      </c>
      <c r="J4" s="74"/>
      <c r="K4" s="65"/>
      <c r="L4" s="65"/>
      <c r="M4" s="65"/>
      <c r="N4" s="65"/>
      <c r="O4" s="66"/>
      <c r="P4" s="66"/>
      <c r="Q4" s="66"/>
      <c r="R4" s="66"/>
      <c r="S4" s="66"/>
      <c r="T4" s="66"/>
      <c r="U4" s="68"/>
      <c r="V4" s="68"/>
      <c r="W4" s="68"/>
    </row>
    <row r="5" spans="1:23" ht="15" customHeight="1" x14ac:dyDescent="0.25">
      <c r="A5" s="109" t="s">
        <v>11</v>
      </c>
      <c r="B5" s="155">
        <v>2322</v>
      </c>
      <c r="C5" s="155">
        <v>2585</v>
      </c>
      <c r="D5" s="155">
        <v>4786</v>
      </c>
      <c r="E5" s="155">
        <v>12165</v>
      </c>
      <c r="F5" s="156">
        <v>1938</v>
      </c>
      <c r="G5" s="155">
        <v>2755</v>
      </c>
      <c r="H5" s="10">
        <f t="shared" si="0"/>
        <v>26551</v>
      </c>
      <c r="J5" s="74"/>
      <c r="K5" s="65"/>
      <c r="L5" s="65"/>
      <c r="M5" s="65"/>
      <c r="N5" s="65"/>
      <c r="O5" s="66"/>
      <c r="P5" s="66"/>
      <c r="Q5" s="66"/>
      <c r="R5" s="66"/>
      <c r="S5" s="66"/>
      <c r="T5" s="66"/>
      <c r="U5" s="68"/>
      <c r="V5" s="68"/>
      <c r="W5" s="68"/>
    </row>
    <row r="6" spans="1:23" ht="15" customHeight="1" x14ac:dyDescent="0.2">
      <c r="A6" s="109" t="s">
        <v>12</v>
      </c>
      <c r="B6" s="155">
        <v>546</v>
      </c>
      <c r="C6" s="155">
        <v>721</v>
      </c>
      <c r="D6" s="155">
        <v>1195</v>
      </c>
      <c r="E6" s="155">
        <v>895</v>
      </c>
      <c r="F6" s="156">
        <v>261</v>
      </c>
      <c r="G6" s="155">
        <v>94</v>
      </c>
      <c r="H6" s="10">
        <f t="shared" si="0"/>
        <v>3712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ht="15" customHeight="1" x14ac:dyDescent="0.2">
      <c r="A7" s="109" t="s">
        <v>71</v>
      </c>
      <c r="B7" s="155">
        <v>0</v>
      </c>
      <c r="C7" s="155"/>
      <c r="D7" s="155"/>
      <c r="E7" s="155"/>
      <c r="F7" s="156"/>
      <c r="G7" s="155"/>
      <c r="H7" s="10">
        <f t="shared" si="0"/>
        <v>0</v>
      </c>
      <c r="J7" s="75"/>
      <c r="K7" s="68"/>
      <c r="L7" s="75"/>
      <c r="M7" s="68"/>
      <c r="N7" s="75"/>
      <c r="O7" s="68"/>
      <c r="P7" s="75"/>
      <c r="Q7" s="68"/>
      <c r="R7" s="75"/>
      <c r="S7" s="68"/>
      <c r="T7" s="75"/>
      <c r="U7" s="68"/>
      <c r="V7" s="68"/>
      <c r="W7" s="68"/>
    </row>
    <row r="8" spans="1:23" ht="15" customHeight="1" x14ac:dyDescent="0.25">
      <c r="A8" s="109" t="s">
        <v>59</v>
      </c>
      <c r="B8" s="156">
        <v>100</v>
      </c>
      <c r="C8" s="156">
        <v>48</v>
      </c>
      <c r="D8" s="156">
        <v>102</v>
      </c>
      <c r="E8" s="156">
        <v>55</v>
      </c>
      <c r="F8" s="156">
        <v>20</v>
      </c>
      <c r="G8" s="156">
        <v>12</v>
      </c>
      <c r="H8" s="10">
        <f t="shared" si="0"/>
        <v>337</v>
      </c>
      <c r="J8" s="75"/>
      <c r="K8" s="68"/>
      <c r="L8" s="75"/>
      <c r="M8" s="68"/>
      <c r="N8" s="75"/>
      <c r="O8" s="68"/>
      <c r="P8" s="75"/>
      <c r="Q8" s="68"/>
      <c r="R8" s="75"/>
      <c r="S8" s="68"/>
      <c r="T8" s="75"/>
      <c r="U8" s="68"/>
      <c r="V8" s="68"/>
      <c r="W8" s="68"/>
    </row>
    <row r="9" spans="1:23" ht="20.100000000000001" customHeight="1" x14ac:dyDescent="0.35">
      <c r="A9" s="157" t="s">
        <v>0</v>
      </c>
      <c r="B9" s="8">
        <f t="shared" ref="B9:G9" si="1">SUM(B3:B8)</f>
        <v>7608</v>
      </c>
      <c r="C9" s="8">
        <f t="shared" si="1"/>
        <v>7205</v>
      </c>
      <c r="D9" s="8">
        <f t="shared" si="1"/>
        <v>10865</v>
      </c>
      <c r="E9" s="8">
        <f t="shared" si="1"/>
        <v>25608</v>
      </c>
      <c r="F9" s="8">
        <f>SUM(F3:F8)</f>
        <v>3641</v>
      </c>
      <c r="G9" s="8">
        <f t="shared" si="1"/>
        <v>3551</v>
      </c>
      <c r="H9" s="8">
        <f t="shared" si="0"/>
        <v>58478</v>
      </c>
      <c r="J9" s="76"/>
      <c r="K9" s="77"/>
      <c r="L9" s="77"/>
      <c r="M9" s="77"/>
      <c r="N9" s="77"/>
      <c r="O9" s="78"/>
      <c r="P9" s="78"/>
      <c r="Q9" s="78"/>
      <c r="R9" s="78"/>
      <c r="S9" s="78"/>
      <c r="T9" s="78"/>
      <c r="U9" s="68"/>
      <c r="V9" s="68"/>
      <c r="W9" s="68"/>
    </row>
    <row r="10" spans="1:23" ht="12.95" customHeight="1" x14ac:dyDescent="0.2">
      <c r="A10" s="99"/>
      <c r="B10" s="110"/>
      <c r="C10" s="110"/>
      <c r="D10" s="110"/>
      <c r="E10" s="110"/>
      <c r="F10" s="110"/>
      <c r="G10" s="110"/>
      <c r="H10" s="110"/>
      <c r="J10" s="108"/>
      <c r="L10" s="108"/>
      <c r="N10" s="108"/>
      <c r="P10" s="108"/>
      <c r="R10" s="108"/>
    </row>
    <row r="11" spans="1:23" ht="12.95" customHeight="1" x14ac:dyDescent="0.2">
      <c r="A11" s="86"/>
      <c r="B11" s="110"/>
      <c r="C11" s="110"/>
      <c r="D11" s="110"/>
      <c r="E11" s="110"/>
      <c r="F11" s="110"/>
      <c r="G11" s="110"/>
      <c r="H11" s="110"/>
    </row>
    <row r="12" spans="1:23" ht="12.95" customHeight="1" x14ac:dyDescent="0.2">
      <c r="A12" s="86"/>
      <c r="B12" s="110"/>
      <c r="C12" s="110"/>
      <c r="D12" s="110"/>
      <c r="E12" s="110"/>
      <c r="F12" s="110"/>
      <c r="G12" s="110"/>
      <c r="H12" s="110"/>
    </row>
    <row r="13" spans="1:23" ht="12.95" customHeight="1" x14ac:dyDescent="0.2">
      <c r="A13" s="86"/>
      <c r="B13" s="110"/>
      <c r="C13" s="110"/>
      <c r="D13" s="110"/>
      <c r="E13" s="110"/>
      <c r="F13" s="110"/>
      <c r="G13" s="110"/>
      <c r="H13" s="110"/>
    </row>
    <row r="14" spans="1:23" ht="12.95" customHeight="1" x14ac:dyDescent="0.2">
      <c r="A14" s="86"/>
      <c r="B14" s="110"/>
      <c r="C14" s="110"/>
      <c r="D14" s="110"/>
      <c r="E14" s="110"/>
      <c r="F14" s="110"/>
      <c r="G14" s="110"/>
      <c r="H14" s="110"/>
    </row>
    <row r="15" spans="1:23" ht="12.95" customHeight="1" x14ac:dyDescent="0.2">
      <c r="A15" s="86"/>
      <c r="B15" s="110"/>
      <c r="C15" s="110"/>
      <c r="D15" s="110"/>
      <c r="E15" s="110"/>
      <c r="F15" s="110"/>
      <c r="G15" s="110"/>
      <c r="H15" s="110"/>
    </row>
    <row r="16" spans="1:23" ht="12.95" customHeight="1" x14ac:dyDescent="0.2">
      <c r="A16" s="86"/>
      <c r="B16" s="110"/>
      <c r="C16" s="110"/>
      <c r="D16" s="110"/>
      <c r="E16" s="110"/>
      <c r="F16" s="110"/>
      <c r="G16" s="110"/>
      <c r="H16" s="110"/>
    </row>
    <row r="17" spans="1:8" ht="12.95" customHeight="1" x14ac:dyDescent="0.2">
      <c r="A17" s="86"/>
      <c r="B17" s="110"/>
      <c r="C17" s="110"/>
      <c r="D17" s="110"/>
      <c r="E17" s="110"/>
      <c r="F17" s="110"/>
      <c r="G17" s="110"/>
      <c r="H17" s="110"/>
    </row>
    <row r="18" spans="1:8" ht="12.95" customHeight="1" x14ac:dyDescent="0.2">
      <c r="A18" s="86"/>
      <c r="B18" s="110"/>
      <c r="C18" s="110"/>
      <c r="D18" s="110"/>
      <c r="E18" s="110"/>
      <c r="F18" s="110"/>
      <c r="G18" s="110"/>
      <c r="H18" s="110"/>
    </row>
    <row r="19" spans="1:8" ht="12.95" customHeight="1" x14ac:dyDescent="0.2">
      <c r="A19" s="86"/>
      <c r="B19" s="110"/>
      <c r="C19" s="110"/>
      <c r="D19" s="110"/>
      <c r="E19" s="110"/>
      <c r="F19" s="110"/>
      <c r="G19" s="110"/>
      <c r="H19" s="110"/>
    </row>
    <row r="20" spans="1:8" ht="12.95" customHeight="1" x14ac:dyDescent="0.2">
      <c r="A20" s="86"/>
      <c r="B20" s="110"/>
      <c r="C20" s="110"/>
      <c r="D20" s="110"/>
      <c r="E20" s="110"/>
      <c r="F20" s="110"/>
      <c r="G20" s="110"/>
      <c r="H20" s="110"/>
    </row>
    <row r="21" spans="1:8" ht="12.95" customHeight="1" x14ac:dyDescent="0.2">
      <c r="A21" s="86"/>
      <c r="B21" s="110"/>
      <c r="C21" s="110"/>
      <c r="D21" s="110"/>
      <c r="E21" s="110"/>
      <c r="F21" s="110"/>
      <c r="G21" s="110"/>
      <c r="H21" s="110"/>
    </row>
    <row r="22" spans="1:8" ht="12.95" customHeight="1" x14ac:dyDescent="0.2">
      <c r="A22" s="86"/>
      <c r="B22" s="110"/>
      <c r="C22" s="110"/>
      <c r="D22" s="110"/>
      <c r="E22" s="110"/>
      <c r="F22" s="110"/>
      <c r="G22" s="110"/>
      <c r="H22" s="110"/>
    </row>
    <row r="23" spans="1:8" ht="12.95" customHeight="1" x14ac:dyDescent="0.2">
      <c r="A23" s="86"/>
      <c r="B23" s="110"/>
      <c r="C23" s="110"/>
      <c r="D23" s="110"/>
      <c r="E23" s="110"/>
      <c r="F23" s="110"/>
      <c r="G23" s="110"/>
      <c r="H23" s="110"/>
    </row>
    <row r="24" spans="1:8" ht="12.95" customHeight="1" x14ac:dyDescent="0.2">
      <c r="A24" s="86"/>
      <c r="B24" s="110"/>
      <c r="C24" s="110"/>
      <c r="D24" s="110"/>
      <c r="E24" s="110"/>
      <c r="F24" s="110"/>
      <c r="G24" s="110"/>
      <c r="H24" s="110"/>
    </row>
    <row r="25" spans="1:8" ht="12.95" customHeight="1" x14ac:dyDescent="0.2">
      <c r="A25" s="86"/>
      <c r="B25" s="110"/>
      <c r="C25" s="110"/>
      <c r="D25" s="110"/>
      <c r="E25" s="110"/>
      <c r="F25" s="110"/>
      <c r="G25" s="110"/>
      <c r="H25" s="110"/>
    </row>
    <row r="26" spans="1:8" ht="12.95" customHeight="1" x14ac:dyDescent="0.2">
      <c r="A26" s="86"/>
      <c r="B26" s="110"/>
      <c r="C26" s="110"/>
      <c r="D26" s="110"/>
      <c r="E26" s="110"/>
      <c r="F26" s="110"/>
      <c r="G26" s="110"/>
      <c r="H26" s="110"/>
    </row>
    <row r="27" spans="1:8" ht="12.95" customHeight="1" x14ac:dyDescent="0.2">
      <c r="A27" s="86"/>
      <c r="B27" s="110"/>
      <c r="C27" s="110"/>
      <c r="D27" s="110"/>
      <c r="E27" s="110"/>
      <c r="F27" s="110"/>
      <c r="G27" s="110"/>
      <c r="H27" s="110"/>
    </row>
    <row r="28" spans="1:8" ht="12.95" customHeight="1" x14ac:dyDescent="0.2">
      <c r="A28" s="86"/>
      <c r="B28" s="110"/>
      <c r="C28" s="110"/>
      <c r="D28" s="110"/>
      <c r="E28" s="110"/>
      <c r="F28" s="110"/>
      <c r="G28" s="110"/>
      <c r="H28" s="110"/>
    </row>
    <row r="29" spans="1:8" ht="42" customHeight="1" x14ac:dyDescent="0.2">
      <c r="A29" s="168" t="s">
        <v>92</v>
      </c>
      <c r="B29" s="168"/>
      <c r="C29" s="168"/>
      <c r="D29" s="168"/>
      <c r="E29" s="168"/>
      <c r="F29" s="168"/>
      <c r="G29" s="168"/>
      <c r="H29" s="168"/>
    </row>
    <row r="30" spans="1:8" ht="12.95" customHeight="1" x14ac:dyDescent="0.2">
      <c r="A30" s="86"/>
      <c r="B30" s="110"/>
      <c r="C30" s="110"/>
      <c r="D30" s="110"/>
      <c r="E30" s="110"/>
      <c r="F30" s="110"/>
      <c r="G30" s="110"/>
      <c r="H30" s="110"/>
    </row>
    <row r="40" spans="1:10" x14ac:dyDescent="0.2">
      <c r="I40" s="158"/>
      <c r="J40" s="158"/>
    </row>
    <row r="46" spans="1:10" x14ac:dyDescent="0.2">
      <c r="A46" s="159"/>
      <c r="B46" s="159"/>
      <c r="C46" s="159"/>
      <c r="D46" s="159"/>
      <c r="E46" s="159"/>
      <c r="F46" s="159"/>
      <c r="G46" s="159"/>
      <c r="H46" s="159"/>
    </row>
    <row r="47" spans="1:10" s="93" customFormat="1" ht="18.75" customHeight="1" x14ac:dyDescent="0.2">
      <c r="A47" s="174" t="s">
        <v>60</v>
      </c>
      <c r="B47" s="174"/>
      <c r="C47" s="174"/>
      <c r="D47" s="174"/>
      <c r="E47" s="174"/>
      <c r="F47" s="174"/>
      <c r="G47" s="174"/>
      <c r="H47" s="174"/>
    </row>
    <row r="48" spans="1:10" s="93" customFormat="1" ht="18.75" customHeight="1" x14ac:dyDescent="0.2">
      <c r="A48" s="160" t="s">
        <v>62</v>
      </c>
      <c r="B48" s="160"/>
      <c r="C48" s="160"/>
      <c r="D48" s="160"/>
      <c r="E48" s="160"/>
      <c r="F48" s="160"/>
      <c r="G48" s="160"/>
      <c r="H48" s="160"/>
    </row>
    <row r="49" spans="1:8" s="93" customFormat="1" ht="18.75" customHeight="1" x14ac:dyDescent="0.2">
      <c r="A49" s="161" t="s">
        <v>66</v>
      </c>
      <c r="B49" s="162"/>
      <c r="C49" s="162"/>
      <c r="D49" s="162"/>
      <c r="E49" s="162"/>
      <c r="F49" s="162"/>
      <c r="G49" s="162"/>
      <c r="H49" s="162"/>
    </row>
    <row r="50" spans="1:8" s="93" customFormat="1" ht="18.75" customHeight="1" x14ac:dyDescent="0.2">
      <c r="A50" s="161" t="s">
        <v>67</v>
      </c>
      <c r="B50" s="162"/>
      <c r="C50" s="162"/>
      <c r="D50" s="162"/>
      <c r="E50" s="162"/>
      <c r="F50" s="162"/>
      <c r="G50" s="162"/>
      <c r="H50" s="162"/>
    </row>
    <row r="51" spans="1:8" s="93" customFormat="1" ht="18.75" customHeight="1" x14ac:dyDescent="0.2">
      <c r="A51" s="161" t="s">
        <v>84</v>
      </c>
      <c r="B51" s="162"/>
      <c r="C51" s="162"/>
      <c r="D51" s="162"/>
      <c r="E51" s="162"/>
      <c r="F51" s="162"/>
      <c r="G51" s="162"/>
      <c r="H51" s="162"/>
    </row>
  </sheetData>
  <sheetProtection algorithmName="SHA-512" hashValue="7OxRmF1Z5hXI1iAT2JnIUjmvHiD0wnKW13ksy5pf/8SwF8IkuFInwTED3+H/elpjv2g6H+NF7JnVaZTL13iygA==" saltValue="EIGAbVF8NS205k7Y4lg0/g==" spinCount="100000" sheet="1" objects="1" scenarios="1"/>
  <mergeCells count="3">
    <mergeCell ref="A1:H1"/>
    <mergeCell ref="A29:H29"/>
    <mergeCell ref="A47:H47"/>
  </mergeCells>
  <printOptions horizontalCentered="1"/>
  <pageMargins left="0.98402777777777772" right="0.78749999999999998" top="0.98402777777777772" bottom="0.98402777777777772" header="0.51180555555555551" footer="0.51180555555555551"/>
  <pageSetup paperSize="9" scale="90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indexed="10"/>
  </sheetPr>
  <dimension ref="A1:X75"/>
  <sheetViews>
    <sheetView showGridLines="0" workbookViewId="0">
      <selection sqref="A1:H1"/>
    </sheetView>
  </sheetViews>
  <sheetFormatPr defaultColWidth="8.83203125" defaultRowHeight="12.75" x14ac:dyDescent="0.2"/>
  <cols>
    <col min="1" max="1" width="17.83203125" style="100" customWidth="1"/>
    <col min="2" max="4" width="10.5" style="100" customWidth="1"/>
    <col min="5" max="5" width="11.6640625" style="100" customWidth="1"/>
    <col min="6" max="8" width="10.5" style="100" customWidth="1"/>
    <col min="9" max="13" width="8.83203125" style="100"/>
    <col min="14" max="14" width="20.83203125" style="100" customWidth="1"/>
    <col min="15" max="16384" width="8.83203125" style="100"/>
  </cols>
  <sheetData>
    <row r="1" spans="1:24" s="86" customFormat="1" ht="53.45" customHeight="1" x14ac:dyDescent="0.25">
      <c r="A1" s="168" t="s">
        <v>93</v>
      </c>
      <c r="B1" s="168"/>
      <c r="C1" s="168"/>
      <c r="D1" s="168"/>
      <c r="E1" s="168"/>
      <c r="F1" s="168"/>
      <c r="G1" s="168"/>
      <c r="H1" s="168"/>
      <c r="J1" s="64"/>
      <c r="K1" s="65"/>
      <c r="L1" s="65"/>
      <c r="M1" s="65"/>
      <c r="N1" s="65"/>
      <c r="O1" s="66"/>
      <c r="P1" s="66"/>
      <c r="Q1" s="66"/>
      <c r="R1" s="66"/>
      <c r="S1" s="66"/>
      <c r="T1" s="66"/>
      <c r="U1" s="67"/>
      <c r="V1" s="67"/>
      <c r="W1" s="67"/>
      <c r="X1" s="67"/>
    </row>
    <row r="2" spans="1:24" s="88" customFormat="1" ht="60" customHeight="1" x14ac:dyDescent="0.25">
      <c r="A2" s="80" t="s">
        <v>13</v>
      </c>
      <c r="B2" s="80" t="s">
        <v>3</v>
      </c>
      <c r="C2" s="80" t="s">
        <v>4</v>
      </c>
      <c r="D2" s="80" t="s">
        <v>63</v>
      </c>
      <c r="E2" s="80" t="s">
        <v>5</v>
      </c>
      <c r="F2" s="80" t="s">
        <v>6</v>
      </c>
      <c r="G2" s="80" t="s">
        <v>14</v>
      </c>
      <c r="H2" s="144" t="s">
        <v>8</v>
      </c>
      <c r="J2" s="65"/>
      <c r="K2" s="65"/>
      <c r="L2" s="65"/>
      <c r="M2" s="65"/>
      <c r="N2" s="65"/>
      <c r="O2" s="66"/>
      <c r="P2" s="66"/>
      <c r="Q2" s="66"/>
      <c r="R2" s="66"/>
      <c r="S2" s="66"/>
      <c r="T2" s="66"/>
      <c r="U2" s="68"/>
      <c r="V2" s="68"/>
      <c r="W2" s="68"/>
      <c r="X2" s="68"/>
    </row>
    <row r="3" spans="1:24" s="88" customFormat="1" ht="18.95" customHeight="1" x14ac:dyDescent="0.25">
      <c r="A3" s="89" t="s">
        <v>15</v>
      </c>
      <c r="B3" s="145">
        <v>3031</v>
      </c>
      <c r="C3" s="145">
        <v>988</v>
      </c>
      <c r="D3" s="145">
        <v>17</v>
      </c>
      <c r="E3" s="145">
        <v>44</v>
      </c>
      <c r="F3" s="136">
        <v>121</v>
      </c>
      <c r="G3" s="145">
        <v>29</v>
      </c>
      <c r="H3" s="10">
        <f>SUM(B3:G3)</f>
        <v>4230</v>
      </c>
      <c r="J3" s="65"/>
      <c r="K3" s="65"/>
      <c r="L3" s="65"/>
      <c r="M3" s="65"/>
      <c r="N3" s="65"/>
      <c r="O3" s="66"/>
      <c r="P3" s="66"/>
      <c r="Q3" s="66"/>
      <c r="R3" s="66"/>
      <c r="S3" s="66"/>
      <c r="T3" s="66"/>
      <c r="U3" s="68"/>
      <c r="V3" s="68"/>
      <c r="W3" s="68"/>
      <c r="X3" s="68"/>
    </row>
    <row r="4" spans="1:24" s="88" customFormat="1" ht="18.95" customHeight="1" x14ac:dyDescent="0.3">
      <c r="A4" s="89" t="s">
        <v>16</v>
      </c>
      <c r="B4" s="145">
        <v>48</v>
      </c>
      <c r="C4" s="145">
        <v>7</v>
      </c>
      <c r="D4" s="145">
        <v>350</v>
      </c>
      <c r="E4" s="145">
        <v>669</v>
      </c>
      <c r="F4" s="136">
        <v>14</v>
      </c>
      <c r="G4" s="145">
        <v>44</v>
      </c>
      <c r="H4" s="10">
        <f t="shared" ref="H4:H30" si="0">SUM(B4:G4)</f>
        <v>1132</v>
      </c>
      <c r="J4" s="91"/>
      <c r="K4" s="91"/>
      <c r="L4" s="91"/>
      <c r="M4" s="91"/>
      <c r="N4" s="91"/>
      <c r="O4" s="92"/>
      <c r="P4" s="92"/>
      <c r="Q4" s="66"/>
      <c r="R4" s="66"/>
      <c r="S4" s="66"/>
      <c r="T4" s="66"/>
      <c r="U4" s="68"/>
      <c r="V4" s="68"/>
      <c r="W4" s="68"/>
      <c r="X4" s="68"/>
    </row>
    <row r="5" spans="1:24" s="88" customFormat="1" ht="18.95" customHeight="1" x14ac:dyDescent="0.25">
      <c r="A5" s="89" t="s">
        <v>17</v>
      </c>
      <c r="B5" s="145">
        <v>122</v>
      </c>
      <c r="C5" s="145">
        <v>59</v>
      </c>
      <c r="D5" s="145">
        <v>1439</v>
      </c>
      <c r="E5" s="145">
        <v>5436</v>
      </c>
      <c r="F5" s="136">
        <v>326</v>
      </c>
      <c r="G5" s="145">
        <v>142</v>
      </c>
      <c r="H5" s="10">
        <f t="shared" si="0"/>
        <v>7524</v>
      </c>
      <c r="J5" s="74"/>
      <c r="K5" s="65"/>
      <c r="L5" s="65"/>
      <c r="M5" s="65"/>
      <c r="N5" s="65"/>
      <c r="O5" s="66"/>
      <c r="P5" s="66"/>
      <c r="Q5" s="66"/>
      <c r="R5" s="66"/>
      <c r="S5" s="66"/>
      <c r="T5" s="66"/>
      <c r="U5" s="68"/>
      <c r="V5" s="68"/>
      <c r="W5" s="68"/>
      <c r="X5" s="68"/>
    </row>
    <row r="6" spans="1:24" s="88" customFormat="1" ht="18.95" customHeight="1" x14ac:dyDescent="0.35">
      <c r="A6" s="89" t="s">
        <v>74</v>
      </c>
      <c r="B6" s="145">
        <v>69</v>
      </c>
      <c r="C6" s="145">
        <v>1</v>
      </c>
      <c r="D6" s="145">
        <v>65</v>
      </c>
      <c r="E6" s="145">
        <v>54</v>
      </c>
      <c r="F6" s="136">
        <v>13</v>
      </c>
      <c r="G6" s="145">
        <v>10</v>
      </c>
      <c r="H6" s="10">
        <f t="shared" si="0"/>
        <v>212</v>
      </c>
      <c r="J6" s="76"/>
      <c r="K6" s="77"/>
      <c r="L6" s="77"/>
      <c r="M6" s="77"/>
      <c r="N6" s="77"/>
      <c r="O6" s="78"/>
      <c r="P6" s="78"/>
      <c r="Q6" s="78"/>
      <c r="R6" s="78"/>
      <c r="S6" s="78"/>
      <c r="T6" s="78"/>
      <c r="U6" s="68"/>
      <c r="V6" s="68"/>
      <c r="W6" s="68"/>
      <c r="X6" s="68"/>
    </row>
    <row r="7" spans="1:24" s="88" customFormat="1" ht="18.95" customHeight="1" x14ac:dyDescent="0.2">
      <c r="A7" s="94" t="s">
        <v>18</v>
      </c>
      <c r="B7" s="145">
        <v>68</v>
      </c>
      <c r="C7" s="145">
        <v>44</v>
      </c>
      <c r="D7" s="145">
        <v>99</v>
      </c>
      <c r="E7" s="145">
        <v>122</v>
      </c>
      <c r="F7" s="136">
        <v>41</v>
      </c>
      <c r="G7" s="145">
        <v>45</v>
      </c>
      <c r="H7" s="10">
        <f t="shared" si="0"/>
        <v>419</v>
      </c>
    </row>
    <row r="8" spans="1:24" s="88" customFormat="1" ht="18.95" customHeight="1" x14ac:dyDescent="0.2">
      <c r="A8" s="94" t="s">
        <v>19</v>
      </c>
      <c r="B8" s="145">
        <v>73</v>
      </c>
      <c r="C8" s="145">
        <v>93</v>
      </c>
      <c r="D8" s="145">
        <v>196</v>
      </c>
      <c r="E8" s="145">
        <v>186</v>
      </c>
      <c r="F8" s="136">
        <v>51</v>
      </c>
      <c r="G8" s="145">
        <v>15</v>
      </c>
      <c r="H8" s="10">
        <f t="shared" si="0"/>
        <v>614</v>
      </c>
    </row>
    <row r="9" spans="1:24" s="88" customFormat="1" ht="18.95" customHeight="1" x14ac:dyDescent="0.2">
      <c r="A9" s="89" t="s">
        <v>78</v>
      </c>
      <c r="B9" s="145">
        <v>130</v>
      </c>
      <c r="C9" s="145">
        <v>66</v>
      </c>
      <c r="D9" s="145">
        <v>278</v>
      </c>
      <c r="E9" s="145">
        <v>399</v>
      </c>
      <c r="F9" s="136">
        <v>129</v>
      </c>
      <c r="G9" s="145">
        <v>104</v>
      </c>
      <c r="H9" s="10">
        <f t="shared" si="0"/>
        <v>1106</v>
      </c>
    </row>
    <row r="10" spans="1:24" s="88" customFormat="1" ht="18.95" customHeight="1" x14ac:dyDescent="0.2">
      <c r="A10" s="89" t="s">
        <v>21</v>
      </c>
      <c r="B10" s="145">
        <v>55</v>
      </c>
      <c r="C10" s="145">
        <v>16</v>
      </c>
      <c r="D10" s="145">
        <v>284</v>
      </c>
      <c r="E10" s="145">
        <v>2412</v>
      </c>
      <c r="F10" s="136">
        <v>874</v>
      </c>
      <c r="G10" s="145">
        <v>47</v>
      </c>
      <c r="H10" s="10">
        <f t="shared" si="0"/>
        <v>3688</v>
      </c>
    </row>
    <row r="11" spans="1:24" s="88" customFormat="1" ht="18.95" customHeight="1" x14ac:dyDescent="0.2">
      <c r="A11" s="89" t="s">
        <v>22</v>
      </c>
      <c r="B11" s="145">
        <v>196</v>
      </c>
      <c r="C11" s="145">
        <v>172</v>
      </c>
      <c r="D11" s="145">
        <v>357</v>
      </c>
      <c r="E11" s="145">
        <v>186</v>
      </c>
      <c r="F11" s="136">
        <v>55</v>
      </c>
      <c r="G11" s="145">
        <v>23</v>
      </c>
      <c r="H11" s="10">
        <f t="shared" si="0"/>
        <v>989</v>
      </c>
    </row>
    <row r="12" spans="1:24" s="88" customFormat="1" ht="18.95" customHeight="1" x14ac:dyDescent="0.2">
      <c r="A12" s="89" t="s">
        <v>79</v>
      </c>
      <c r="B12" s="145">
        <v>124</v>
      </c>
      <c r="C12" s="145">
        <v>42</v>
      </c>
      <c r="D12" s="145">
        <v>1</v>
      </c>
      <c r="E12" s="145">
        <v>8</v>
      </c>
      <c r="F12" s="136">
        <v>13</v>
      </c>
      <c r="G12" s="145">
        <v>17</v>
      </c>
      <c r="H12" s="10">
        <f t="shared" si="0"/>
        <v>205</v>
      </c>
    </row>
    <row r="13" spans="1:24" s="88" customFormat="1" ht="18.95" customHeight="1" x14ac:dyDescent="0.2">
      <c r="A13" s="89" t="s">
        <v>23</v>
      </c>
      <c r="B13" s="145">
        <v>31</v>
      </c>
      <c r="C13" s="145">
        <v>93</v>
      </c>
      <c r="D13" s="145">
        <v>409</v>
      </c>
      <c r="E13" s="145">
        <v>315</v>
      </c>
      <c r="F13" s="136">
        <v>57</v>
      </c>
      <c r="G13" s="145">
        <v>300</v>
      </c>
      <c r="H13" s="10">
        <f t="shared" si="0"/>
        <v>1205</v>
      </c>
    </row>
    <row r="14" spans="1:24" s="88" customFormat="1" ht="18.95" customHeight="1" x14ac:dyDescent="0.2">
      <c r="A14" s="89" t="s">
        <v>24</v>
      </c>
      <c r="B14" s="145">
        <v>129</v>
      </c>
      <c r="C14" s="145">
        <v>6</v>
      </c>
      <c r="D14" s="145">
        <v>540</v>
      </c>
      <c r="E14" s="145">
        <v>794</v>
      </c>
      <c r="F14" s="136">
        <v>132</v>
      </c>
      <c r="G14" s="145">
        <v>51</v>
      </c>
      <c r="H14" s="10">
        <f t="shared" si="0"/>
        <v>1652</v>
      </c>
    </row>
    <row r="15" spans="1:24" s="88" customFormat="1" ht="18.95" customHeight="1" x14ac:dyDescent="0.2">
      <c r="A15" s="89" t="s">
        <v>25</v>
      </c>
      <c r="B15" s="145">
        <v>18</v>
      </c>
      <c r="C15" s="145">
        <v>25</v>
      </c>
      <c r="D15" s="145">
        <v>230</v>
      </c>
      <c r="E15" s="145">
        <v>396</v>
      </c>
      <c r="F15" s="136">
        <v>25</v>
      </c>
      <c r="G15" s="145">
        <v>167</v>
      </c>
      <c r="H15" s="10">
        <f t="shared" si="0"/>
        <v>861</v>
      </c>
    </row>
    <row r="16" spans="1:24" s="88" customFormat="1" ht="18.95" customHeight="1" x14ac:dyDescent="0.2">
      <c r="A16" s="89" t="s">
        <v>26</v>
      </c>
      <c r="B16" s="145">
        <v>36</v>
      </c>
      <c r="C16" s="146">
        <v>23</v>
      </c>
      <c r="D16" s="145">
        <v>150</v>
      </c>
      <c r="E16" s="145">
        <v>187</v>
      </c>
      <c r="F16" s="136">
        <v>72</v>
      </c>
      <c r="G16" s="145">
        <v>78</v>
      </c>
      <c r="H16" s="10">
        <f t="shared" si="0"/>
        <v>546</v>
      </c>
    </row>
    <row r="17" spans="1:13" s="88" customFormat="1" ht="18.95" customHeight="1" x14ac:dyDescent="0.2">
      <c r="A17" s="89" t="s">
        <v>27</v>
      </c>
      <c r="B17" s="145">
        <v>160</v>
      </c>
      <c r="C17" s="145">
        <v>352</v>
      </c>
      <c r="D17" s="145">
        <v>85</v>
      </c>
      <c r="E17" s="145">
        <v>65</v>
      </c>
      <c r="F17" s="136">
        <v>23</v>
      </c>
      <c r="G17" s="145">
        <v>6</v>
      </c>
      <c r="H17" s="10">
        <f t="shared" si="0"/>
        <v>691</v>
      </c>
    </row>
    <row r="18" spans="1:13" s="88" customFormat="1" ht="18.95" customHeight="1" x14ac:dyDescent="0.2">
      <c r="A18" s="94" t="s">
        <v>28</v>
      </c>
      <c r="B18" s="145">
        <v>72</v>
      </c>
      <c r="C18" s="145">
        <v>719</v>
      </c>
      <c r="D18" s="145">
        <v>681</v>
      </c>
      <c r="E18" s="145">
        <v>100</v>
      </c>
      <c r="F18" s="136">
        <v>71</v>
      </c>
      <c r="G18" s="145">
        <v>38</v>
      </c>
      <c r="H18" s="10">
        <f t="shared" si="0"/>
        <v>1681</v>
      </c>
    </row>
    <row r="19" spans="1:13" s="88" customFormat="1" ht="18.95" customHeight="1" x14ac:dyDescent="0.2">
      <c r="A19" s="89" t="s">
        <v>80</v>
      </c>
      <c r="B19" s="145">
        <v>72</v>
      </c>
      <c r="C19" s="145">
        <v>8</v>
      </c>
      <c r="D19" s="145">
        <v>236</v>
      </c>
      <c r="E19" s="145">
        <v>1469</v>
      </c>
      <c r="F19" s="136">
        <v>112</v>
      </c>
      <c r="G19" s="145">
        <v>61</v>
      </c>
      <c r="H19" s="10">
        <f t="shared" si="0"/>
        <v>1958</v>
      </c>
    </row>
    <row r="20" spans="1:13" s="88" customFormat="1" ht="18.95" customHeight="1" x14ac:dyDescent="0.2">
      <c r="A20" s="89" t="s">
        <v>30</v>
      </c>
      <c r="B20" s="145">
        <v>749</v>
      </c>
      <c r="C20" s="145">
        <v>318</v>
      </c>
      <c r="D20" s="145">
        <v>1309</v>
      </c>
      <c r="E20" s="145">
        <v>1665</v>
      </c>
      <c r="F20" s="136">
        <v>273</v>
      </c>
      <c r="G20" s="145">
        <v>1361</v>
      </c>
      <c r="H20" s="10">
        <f t="shared" si="0"/>
        <v>5675</v>
      </c>
    </row>
    <row r="21" spans="1:13" s="88" customFormat="1" ht="18.95" customHeight="1" x14ac:dyDescent="0.2">
      <c r="A21" s="89" t="s">
        <v>31</v>
      </c>
      <c r="B21" s="145">
        <v>361</v>
      </c>
      <c r="C21" s="145">
        <v>915</v>
      </c>
      <c r="D21" s="145">
        <v>1419</v>
      </c>
      <c r="E21" s="145">
        <v>4272</v>
      </c>
      <c r="F21" s="136">
        <v>502</v>
      </c>
      <c r="G21" s="145">
        <v>301</v>
      </c>
      <c r="H21" s="10">
        <f t="shared" si="0"/>
        <v>7770</v>
      </c>
    </row>
    <row r="22" spans="1:13" s="88" customFormat="1" ht="18.95" customHeight="1" x14ac:dyDescent="0.2">
      <c r="A22" s="89" t="s">
        <v>32</v>
      </c>
      <c r="B22" s="145">
        <v>71</v>
      </c>
      <c r="C22" s="145">
        <v>1</v>
      </c>
      <c r="D22" s="145">
        <v>326</v>
      </c>
      <c r="E22" s="145">
        <v>326</v>
      </c>
      <c r="F22" s="136">
        <v>81</v>
      </c>
      <c r="G22" s="145">
        <v>26</v>
      </c>
      <c r="H22" s="10">
        <f t="shared" si="0"/>
        <v>831</v>
      </c>
    </row>
    <row r="23" spans="1:13" s="88" customFormat="1" ht="18.95" customHeight="1" x14ac:dyDescent="0.2">
      <c r="A23" s="94" t="s">
        <v>33</v>
      </c>
      <c r="B23" s="145">
        <v>33</v>
      </c>
      <c r="C23" s="145">
        <v>57</v>
      </c>
      <c r="D23" s="145">
        <v>375</v>
      </c>
      <c r="E23" s="145">
        <v>523</v>
      </c>
      <c r="F23" s="136">
        <v>52</v>
      </c>
      <c r="G23" s="145">
        <v>235</v>
      </c>
      <c r="H23" s="10">
        <f t="shared" si="0"/>
        <v>1275</v>
      </c>
    </row>
    <row r="24" spans="1:13" s="88" customFormat="1" ht="18.95" customHeight="1" x14ac:dyDescent="0.2">
      <c r="A24" s="89" t="s">
        <v>34</v>
      </c>
      <c r="B24" s="145">
        <v>523</v>
      </c>
      <c r="C24" s="145">
        <v>693</v>
      </c>
      <c r="D24" s="145">
        <v>38</v>
      </c>
      <c r="E24" s="145">
        <v>17</v>
      </c>
      <c r="F24" s="136">
        <v>37</v>
      </c>
      <c r="G24" s="145">
        <v>43</v>
      </c>
      <c r="H24" s="10">
        <f t="shared" si="0"/>
        <v>1351</v>
      </c>
    </row>
    <row r="25" spans="1:13" s="88" customFormat="1" ht="18.95" customHeight="1" x14ac:dyDescent="0.2">
      <c r="A25" s="89" t="s">
        <v>50</v>
      </c>
      <c r="B25" s="145">
        <v>117</v>
      </c>
      <c r="C25" s="145">
        <v>67</v>
      </c>
      <c r="D25" s="145">
        <v>9</v>
      </c>
      <c r="E25" s="145">
        <v>17</v>
      </c>
      <c r="F25" s="136">
        <v>16</v>
      </c>
      <c r="G25" s="145">
        <v>21</v>
      </c>
      <c r="H25" s="10">
        <f t="shared" si="0"/>
        <v>247</v>
      </c>
    </row>
    <row r="26" spans="1:13" s="93" customFormat="1" ht="18.95" customHeight="1" x14ac:dyDescent="0.2">
      <c r="A26" s="89" t="s">
        <v>35</v>
      </c>
      <c r="B26" s="145">
        <v>110</v>
      </c>
      <c r="C26" s="145">
        <v>7</v>
      </c>
      <c r="D26" s="145">
        <v>371</v>
      </c>
      <c r="E26" s="145">
        <v>4246</v>
      </c>
      <c r="F26" s="136">
        <v>79</v>
      </c>
      <c r="G26" s="145">
        <v>122</v>
      </c>
      <c r="H26" s="10">
        <f t="shared" si="0"/>
        <v>4935</v>
      </c>
      <c r="J26" s="88"/>
      <c r="K26" s="88"/>
      <c r="L26" s="88"/>
      <c r="M26" s="88"/>
    </row>
    <row r="27" spans="1:13" s="93" customFormat="1" ht="18.95" customHeight="1" x14ac:dyDescent="0.2">
      <c r="A27" s="89" t="s">
        <v>36</v>
      </c>
      <c r="B27" s="145">
        <v>104</v>
      </c>
      <c r="C27" s="145">
        <v>20</v>
      </c>
      <c r="D27" s="145">
        <v>125</v>
      </c>
      <c r="E27" s="145">
        <v>146</v>
      </c>
      <c r="F27" s="136">
        <v>28</v>
      </c>
      <c r="G27" s="145">
        <v>4</v>
      </c>
      <c r="H27" s="10">
        <f t="shared" si="0"/>
        <v>427</v>
      </c>
      <c r="J27" s="88"/>
      <c r="K27" s="88"/>
      <c r="L27" s="88"/>
      <c r="M27" s="88"/>
    </row>
    <row r="28" spans="1:13" s="93" customFormat="1" ht="18.95" customHeight="1" x14ac:dyDescent="0.2">
      <c r="A28" s="89" t="s">
        <v>37</v>
      </c>
      <c r="B28" s="145">
        <v>98</v>
      </c>
      <c r="C28" s="145">
        <v>1409</v>
      </c>
      <c r="D28" s="145">
        <v>72</v>
      </c>
      <c r="E28" s="145">
        <v>55</v>
      </c>
      <c r="F28" s="136">
        <v>42</v>
      </c>
      <c r="G28" s="145">
        <v>25</v>
      </c>
      <c r="H28" s="10">
        <f t="shared" si="0"/>
        <v>1701</v>
      </c>
      <c r="J28" s="88"/>
      <c r="K28" s="88"/>
      <c r="L28" s="88"/>
      <c r="M28" s="88"/>
    </row>
    <row r="29" spans="1:13" s="93" customFormat="1" ht="18.95" customHeight="1" x14ac:dyDescent="0.2">
      <c r="A29" s="94" t="s">
        <v>38</v>
      </c>
      <c r="B29" s="145">
        <v>92</v>
      </c>
      <c r="C29" s="145">
        <v>427</v>
      </c>
      <c r="D29" s="145">
        <v>101</v>
      </c>
      <c r="E29" s="145">
        <v>27</v>
      </c>
      <c r="F29" s="136">
        <v>45</v>
      </c>
      <c r="G29" s="145">
        <v>6</v>
      </c>
      <c r="H29" s="10">
        <f t="shared" si="0"/>
        <v>698</v>
      </c>
      <c r="J29" s="88"/>
      <c r="K29" s="88"/>
      <c r="L29" s="88"/>
      <c r="M29" s="88"/>
    </row>
    <row r="30" spans="1:13" s="93" customFormat="1" ht="18.95" customHeight="1" x14ac:dyDescent="0.2">
      <c r="A30" s="94" t="s">
        <v>64</v>
      </c>
      <c r="B30" s="145">
        <v>916</v>
      </c>
      <c r="C30" s="145">
        <v>577</v>
      </c>
      <c r="D30" s="145">
        <v>1303</v>
      </c>
      <c r="E30" s="145">
        <v>1472</v>
      </c>
      <c r="F30" s="136">
        <v>357</v>
      </c>
      <c r="G30" s="145">
        <v>230</v>
      </c>
      <c r="H30" s="10">
        <f t="shared" si="0"/>
        <v>4855</v>
      </c>
      <c r="J30" s="88"/>
      <c r="K30" s="88"/>
      <c r="L30" s="88"/>
      <c r="M30" s="88"/>
    </row>
    <row r="31" spans="1:13" s="88" customFormat="1" ht="18.95" customHeight="1" x14ac:dyDescent="0.2">
      <c r="A31" s="147" t="s">
        <v>0</v>
      </c>
      <c r="B31" s="148">
        <f t="shared" ref="B31:H31" si="1">SUM(B3:B30)</f>
        <v>7608</v>
      </c>
      <c r="C31" s="148">
        <f t="shared" si="1"/>
        <v>7205</v>
      </c>
      <c r="D31" s="148">
        <f t="shared" si="1"/>
        <v>10865</v>
      </c>
      <c r="E31" s="148">
        <f t="shared" si="1"/>
        <v>25608</v>
      </c>
      <c r="F31" s="148">
        <f>SUM(F3:F30)</f>
        <v>3641</v>
      </c>
      <c r="G31" s="148">
        <f t="shared" si="1"/>
        <v>3551</v>
      </c>
      <c r="H31" s="148">
        <f t="shared" si="1"/>
        <v>58478</v>
      </c>
    </row>
    <row r="32" spans="1:13" s="88" customFormat="1" ht="18.75" customHeight="1" x14ac:dyDescent="0.2">
      <c r="A32" s="143" t="s">
        <v>65</v>
      </c>
      <c r="B32" s="98"/>
      <c r="C32" s="98"/>
      <c r="D32" s="98"/>
      <c r="E32" s="98"/>
      <c r="F32" s="98"/>
      <c r="G32" s="98"/>
      <c r="H32" s="98"/>
    </row>
    <row r="33" spans="1:13" s="111" customFormat="1" ht="18.75" customHeight="1" x14ac:dyDescent="0.2">
      <c r="A33" s="142" t="s">
        <v>62</v>
      </c>
      <c r="B33" s="149"/>
      <c r="C33" s="149"/>
      <c r="D33" s="149"/>
      <c r="E33" s="149"/>
      <c r="F33" s="149"/>
      <c r="G33" s="149"/>
      <c r="H33" s="149"/>
    </row>
    <row r="34" spans="1:13" ht="18.75" customHeight="1" x14ac:dyDescent="0.2">
      <c r="A34" s="112" t="s">
        <v>66</v>
      </c>
      <c r="B34" s="88"/>
      <c r="C34" s="88"/>
      <c r="D34" s="88"/>
      <c r="E34" s="88"/>
      <c r="F34" s="88"/>
      <c r="G34" s="88"/>
      <c r="H34" s="88"/>
      <c r="J34" s="88"/>
      <c r="K34" s="88"/>
      <c r="L34" s="88"/>
      <c r="M34" s="88"/>
    </row>
    <row r="35" spans="1:13" s="88" customFormat="1" ht="18.75" customHeight="1" x14ac:dyDescent="0.2">
      <c r="A35" s="112" t="s">
        <v>85</v>
      </c>
    </row>
    <row r="36" spans="1:13" s="88" customFormat="1" ht="18.75" customHeight="1" x14ac:dyDescent="0.2">
      <c r="A36" s="112" t="s">
        <v>61</v>
      </c>
    </row>
    <row r="37" spans="1:13" s="88" customFormat="1" x14ac:dyDescent="0.2"/>
    <row r="38" spans="1:13" s="88" customFormat="1" x14ac:dyDescent="0.2"/>
    <row r="39" spans="1:13" s="88" customFormat="1" x14ac:dyDescent="0.2"/>
    <row r="40" spans="1:13" s="88" customFormat="1" x14ac:dyDescent="0.2"/>
    <row r="41" spans="1:13" s="88" customFormat="1" x14ac:dyDescent="0.2"/>
    <row r="42" spans="1:13" s="88" customFormat="1" x14ac:dyDescent="0.2"/>
    <row r="43" spans="1:13" s="88" customFormat="1" x14ac:dyDescent="0.2"/>
    <row r="44" spans="1:13" s="88" customFormat="1" x14ac:dyDescent="0.2"/>
    <row r="45" spans="1:13" s="88" customFormat="1" x14ac:dyDescent="0.2"/>
    <row r="46" spans="1:13" s="88" customFormat="1" x14ac:dyDescent="0.2"/>
    <row r="47" spans="1:13" s="88" customFormat="1" x14ac:dyDescent="0.2">
      <c r="J47" s="100"/>
      <c r="K47" s="100"/>
      <c r="L47" s="100"/>
      <c r="M47" s="100"/>
    </row>
    <row r="48" spans="1:13" s="88" customFormat="1" x14ac:dyDescent="0.2">
      <c r="J48" s="100"/>
      <c r="K48" s="100"/>
      <c r="L48" s="100"/>
      <c r="M48" s="100"/>
    </row>
    <row r="49" spans="10:13" s="88" customFormat="1" x14ac:dyDescent="0.2">
      <c r="J49" s="100"/>
      <c r="K49" s="100"/>
      <c r="L49" s="100"/>
      <c r="M49" s="100"/>
    </row>
    <row r="50" spans="10:13" s="88" customFormat="1" x14ac:dyDescent="0.2">
      <c r="J50" s="100"/>
      <c r="K50" s="100"/>
      <c r="L50" s="100"/>
      <c r="M50" s="100"/>
    </row>
    <row r="51" spans="10:13" s="88" customFormat="1" x14ac:dyDescent="0.2">
      <c r="J51" s="100"/>
      <c r="K51" s="100"/>
      <c r="L51" s="100"/>
      <c r="M51" s="100"/>
    </row>
    <row r="52" spans="10:13" s="88" customFormat="1" x14ac:dyDescent="0.2">
      <c r="J52" s="100"/>
      <c r="K52" s="100"/>
      <c r="L52" s="100"/>
      <c r="M52" s="100"/>
    </row>
    <row r="53" spans="10:13" s="88" customFormat="1" x14ac:dyDescent="0.2">
      <c r="J53" s="100"/>
      <c r="K53" s="100"/>
      <c r="L53" s="100"/>
      <c r="M53" s="100"/>
    </row>
    <row r="54" spans="10:13" s="88" customFormat="1" x14ac:dyDescent="0.2">
      <c r="J54" s="100"/>
      <c r="K54" s="100"/>
      <c r="L54" s="100"/>
      <c r="M54" s="100"/>
    </row>
    <row r="55" spans="10:13" s="88" customFormat="1" x14ac:dyDescent="0.2">
      <c r="J55" s="100"/>
      <c r="K55" s="100"/>
      <c r="L55" s="100"/>
      <c r="M55" s="100"/>
    </row>
    <row r="56" spans="10:13" s="88" customFormat="1" x14ac:dyDescent="0.2">
      <c r="J56" s="100"/>
      <c r="K56" s="100"/>
      <c r="L56" s="100"/>
      <c r="M56" s="100"/>
    </row>
    <row r="57" spans="10:13" s="88" customFormat="1" x14ac:dyDescent="0.2">
      <c r="J57" s="100"/>
      <c r="K57" s="100"/>
      <c r="L57" s="100"/>
      <c r="M57" s="100"/>
    </row>
    <row r="58" spans="10:13" s="88" customFormat="1" x14ac:dyDescent="0.2">
      <c r="J58" s="100"/>
      <c r="K58" s="100"/>
      <c r="L58" s="100"/>
      <c r="M58" s="100"/>
    </row>
    <row r="59" spans="10:13" s="88" customFormat="1" x14ac:dyDescent="0.2">
      <c r="J59" s="100"/>
      <c r="K59" s="100"/>
      <c r="L59" s="100"/>
      <c r="M59" s="100"/>
    </row>
    <row r="60" spans="10:13" s="88" customFormat="1" x14ac:dyDescent="0.2">
      <c r="J60" s="100"/>
      <c r="K60" s="100"/>
      <c r="L60" s="100"/>
      <c r="M60" s="100"/>
    </row>
    <row r="61" spans="10:13" s="88" customFormat="1" x14ac:dyDescent="0.2">
      <c r="J61" s="100"/>
      <c r="K61" s="100"/>
      <c r="L61" s="100"/>
      <c r="M61" s="100"/>
    </row>
    <row r="62" spans="10:13" s="88" customFormat="1" x14ac:dyDescent="0.2">
      <c r="J62" s="100"/>
      <c r="K62" s="100"/>
      <c r="L62" s="100"/>
      <c r="M62" s="100"/>
    </row>
    <row r="63" spans="10:13" s="88" customFormat="1" x14ac:dyDescent="0.2">
      <c r="J63" s="100"/>
      <c r="K63" s="100"/>
      <c r="L63" s="100"/>
      <c r="M63" s="100"/>
    </row>
    <row r="64" spans="10:13" s="88" customFormat="1" x14ac:dyDescent="0.2">
      <c r="J64" s="100"/>
      <c r="K64" s="100"/>
      <c r="L64" s="100"/>
      <c r="M64" s="100"/>
    </row>
    <row r="65" spans="10:13" s="88" customFormat="1" x14ac:dyDescent="0.2">
      <c r="J65" s="100"/>
      <c r="K65" s="100"/>
      <c r="L65" s="100"/>
      <c r="M65" s="100"/>
    </row>
    <row r="66" spans="10:13" s="88" customFormat="1" x14ac:dyDescent="0.2">
      <c r="J66" s="100"/>
      <c r="K66" s="100"/>
      <c r="L66" s="100"/>
      <c r="M66" s="100"/>
    </row>
    <row r="67" spans="10:13" s="88" customFormat="1" x14ac:dyDescent="0.2">
      <c r="J67" s="100"/>
      <c r="K67" s="100"/>
      <c r="L67" s="100"/>
      <c r="M67" s="100"/>
    </row>
    <row r="68" spans="10:13" s="88" customFormat="1" x14ac:dyDescent="0.2">
      <c r="J68" s="100"/>
      <c r="K68" s="100"/>
      <c r="L68" s="100"/>
      <c r="M68" s="100"/>
    </row>
    <row r="69" spans="10:13" s="88" customFormat="1" x14ac:dyDescent="0.2">
      <c r="J69" s="100"/>
      <c r="K69" s="100"/>
      <c r="L69" s="100"/>
      <c r="M69" s="100"/>
    </row>
    <row r="70" spans="10:13" s="88" customFormat="1" x14ac:dyDescent="0.2">
      <c r="J70" s="100"/>
      <c r="K70" s="100"/>
      <c r="L70" s="100"/>
      <c r="M70" s="100"/>
    </row>
    <row r="71" spans="10:13" s="88" customFormat="1" x14ac:dyDescent="0.2">
      <c r="J71" s="100"/>
      <c r="K71" s="100"/>
      <c r="L71" s="100"/>
      <c r="M71" s="100"/>
    </row>
    <row r="72" spans="10:13" s="88" customFormat="1" x14ac:dyDescent="0.2">
      <c r="J72" s="100"/>
      <c r="K72" s="100"/>
      <c r="L72" s="100"/>
      <c r="M72" s="100"/>
    </row>
    <row r="73" spans="10:13" s="88" customFormat="1" x14ac:dyDescent="0.2">
      <c r="J73" s="100"/>
      <c r="K73" s="100"/>
      <c r="L73" s="100"/>
      <c r="M73" s="100"/>
    </row>
    <row r="74" spans="10:13" s="88" customFormat="1" x14ac:dyDescent="0.2">
      <c r="J74" s="100"/>
      <c r="K74" s="100"/>
      <c r="L74" s="100"/>
      <c r="M74" s="100"/>
    </row>
    <row r="75" spans="10:13" s="88" customFormat="1" x14ac:dyDescent="0.2">
      <c r="J75" s="100"/>
      <c r="K75" s="100"/>
      <c r="L75" s="100"/>
      <c r="M75" s="100"/>
    </row>
  </sheetData>
  <sheetProtection algorithmName="SHA-512" hashValue="9XngyqUgZpP9N8Bj0Qj0/uY0+X5Vh2vwqT69BzZCxv0Nc0EBUr5+4Xqk2JYjpCTz/+WoKNwtYGJXEUnTKF/pZw==" saltValue="kjUFMCx/CzdqdFLTIc1uTA==" spinCount="100000" sheet="1" objects="1" scenarios="1"/>
  <mergeCells count="1">
    <mergeCell ref="A1:H1"/>
  </mergeCells>
  <printOptions horizontalCentered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10"/>
  </sheetPr>
  <dimension ref="A1:T139"/>
  <sheetViews>
    <sheetView workbookViewId="0">
      <selection sqref="A1:J1"/>
    </sheetView>
  </sheetViews>
  <sheetFormatPr defaultColWidth="9" defaultRowHeight="12.75" x14ac:dyDescent="0.2"/>
  <sheetData>
    <row r="1" spans="1:20" s="2" customFormat="1" ht="50.1" customHeight="1" x14ac:dyDescent="0.35">
      <c r="A1" s="175" t="s">
        <v>96</v>
      </c>
      <c r="B1" s="175"/>
      <c r="C1" s="175"/>
      <c r="D1" s="175"/>
      <c r="E1" s="175"/>
      <c r="F1" s="175"/>
      <c r="G1" s="175"/>
      <c r="H1" s="175"/>
      <c r="I1" s="175"/>
      <c r="J1" s="175"/>
      <c r="K1" s="49"/>
      <c r="L1" s="50"/>
      <c r="M1" s="50"/>
      <c r="N1" s="50"/>
      <c r="O1" s="58"/>
      <c r="P1" s="58"/>
      <c r="Q1" s="58"/>
      <c r="R1" s="50"/>
      <c r="S1" s="50"/>
      <c r="T1" s="50"/>
    </row>
    <row r="2" spans="1:20" s="2" customFormat="1" ht="24.95" customHeight="1" x14ac:dyDescent="0.3">
      <c r="A2" s="176" t="s">
        <v>75</v>
      </c>
      <c r="B2" s="176"/>
      <c r="C2" s="176"/>
      <c r="D2" s="176"/>
      <c r="E2" s="176"/>
      <c r="F2" s="176"/>
      <c r="G2" s="176"/>
      <c r="H2" s="176"/>
      <c r="I2" s="176"/>
      <c r="J2" s="176"/>
      <c r="K2" s="49"/>
      <c r="L2" s="49"/>
      <c r="M2" s="49"/>
      <c r="N2" s="49"/>
      <c r="O2" s="49"/>
      <c r="P2" s="49"/>
    </row>
    <row r="3" spans="1:20" s="2" customFormat="1" x14ac:dyDescent="0.2"/>
    <row r="4" spans="1:20" s="2" customFormat="1" x14ac:dyDescent="0.2"/>
    <row r="5" spans="1:20" s="2" customFormat="1" x14ac:dyDescent="0.2"/>
    <row r="6" spans="1:20" s="2" customFormat="1" x14ac:dyDescent="0.2"/>
    <row r="7" spans="1:20" s="2" customFormat="1" x14ac:dyDescent="0.2"/>
    <row r="8" spans="1:20" s="2" customFormat="1" x14ac:dyDescent="0.2"/>
    <row r="9" spans="1:20" s="2" customFormat="1" x14ac:dyDescent="0.2"/>
    <row r="10" spans="1:20" s="2" customFormat="1" x14ac:dyDescent="0.2"/>
    <row r="11" spans="1:20" s="2" customFormat="1" x14ac:dyDescent="0.2"/>
    <row r="12" spans="1:20" s="2" customFormat="1" x14ac:dyDescent="0.2"/>
    <row r="13" spans="1:20" s="2" customFormat="1" x14ac:dyDescent="0.2"/>
    <row r="14" spans="1:20" s="2" customFormat="1" x14ac:dyDescent="0.2"/>
    <row r="15" spans="1:20" s="2" customFormat="1" x14ac:dyDescent="0.2"/>
    <row r="16" spans="1:20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8" s="2" customFormat="1" x14ac:dyDescent="0.2"/>
    <row r="52" spans="1:8" s="1" customFormat="1" ht="18.75" customHeight="1" x14ac:dyDescent="0.2">
      <c r="A52" s="177" t="s">
        <v>60</v>
      </c>
      <c r="B52" s="178"/>
      <c r="C52" s="178"/>
      <c r="D52" s="178"/>
      <c r="E52" s="178"/>
      <c r="F52" s="178"/>
      <c r="G52" s="178"/>
      <c r="H52" s="178"/>
    </row>
    <row r="53" spans="1:8" s="1" customFormat="1" ht="12" x14ac:dyDescent="0.2">
      <c r="A53" s="3" t="s">
        <v>76</v>
      </c>
      <c r="B53" s="4"/>
      <c r="C53" s="4"/>
      <c r="D53" s="4"/>
      <c r="E53" s="4"/>
    </row>
    <row r="138" s="2" customFormat="1" x14ac:dyDescent="0.2"/>
    <row r="139" s="2" customFormat="1" x14ac:dyDescent="0.2"/>
  </sheetData>
  <sheetProtection algorithmName="SHA-512" hashValue="Y8i+a8MUCy9doKOkBj2UACc78kQWwsM0xKpfe43Hl13pVqotrPOEIw1zeS53ft0qQrQLpU7kjC+ULZ7eEYJGLA==" saltValue="DLgOQM6y7XK9Zx5PS5quVw==" spinCount="100000" sheet="1" objects="1" scenarios="1"/>
  <mergeCells count="3">
    <mergeCell ref="A1:J1"/>
    <mergeCell ref="A2:J2"/>
    <mergeCell ref="A52:H52"/>
  </mergeCells>
  <printOptions horizontalCentered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10"/>
  </sheetPr>
  <dimension ref="A1:Z68"/>
  <sheetViews>
    <sheetView workbookViewId="0">
      <selection sqref="A1:H1"/>
    </sheetView>
  </sheetViews>
  <sheetFormatPr defaultColWidth="8.83203125" defaultRowHeight="12.75" x14ac:dyDescent="0.2"/>
  <cols>
    <col min="1" max="1" width="13.83203125" style="100" customWidth="1"/>
    <col min="2" max="4" width="11.1640625" style="100" customWidth="1"/>
    <col min="5" max="5" width="11.83203125" style="100" customWidth="1"/>
    <col min="6" max="8" width="11.1640625" style="100" customWidth="1"/>
    <col min="9" max="16384" width="8.83203125" style="100"/>
  </cols>
  <sheetData>
    <row r="1" spans="1:26" s="88" customFormat="1" ht="41.25" customHeight="1" x14ac:dyDescent="0.25">
      <c r="A1" s="168" t="s">
        <v>98</v>
      </c>
      <c r="B1" s="168"/>
      <c r="C1" s="168"/>
      <c r="D1" s="168"/>
      <c r="E1" s="168"/>
      <c r="F1" s="168"/>
      <c r="G1" s="168"/>
      <c r="H1" s="168"/>
      <c r="J1" s="64"/>
      <c r="K1" s="65"/>
      <c r="L1" s="65"/>
      <c r="M1" s="65"/>
      <c r="N1" s="65"/>
      <c r="O1" s="66"/>
      <c r="P1" s="66"/>
      <c r="Q1" s="66"/>
      <c r="R1" s="66"/>
      <c r="S1" s="66"/>
      <c r="T1" s="66"/>
      <c r="U1" s="67"/>
      <c r="V1" s="67"/>
      <c r="W1" s="67"/>
      <c r="X1" s="67"/>
      <c r="Y1" s="68"/>
      <c r="Z1" s="68"/>
    </row>
    <row r="2" spans="1:26" s="88" customFormat="1" ht="45" customHeight="1" x14ac:dyDescent="0.25">
      <c r="A2" s="80" t="s">
        <v>39</v>
      </c>
      <c r="B2" s="123" t="s">
        <v>3</v>
      </c>
      <c r="C2" s="123" t="s">
        <v>4</v>
      </c>
      <c r="D2" s="123" t="s">
        <v>63</v>
      </c>
      <c r="E2" s="123" t="s">
        <v>5</v>
      </c>
      <c r="F2" s="123" t="s">
        <v>6</v>
      </c>
      <c r="G2" s="123" t="s">
        <v>7</v>
      </c>
      <c r="H2" s="124" t="s">
        <v>8</v>
      </c>
      <c r="J2" s="65"/>
      <c r="K2" s="65"/>
      <c r="L2" s="65"/>
      <c r="M2" s="65"/>
      <c r="N2" s="65"/>
      <c r="O2" s="66"/>
      <c r="P2" s="66"/>
      <c r="Q2" s="66"/>
      <c r="R2" s="66"/>
      <c r="S2" s="66"/>
      <c r="T2" s="66"/>
      <c r="U2" s="68"/>
      <c r="V2" s="68"/>
      <c r="W2" s="68"/>
      <c r="X2" s="68"/>
      <c r="Y2" s="68"/>
      <c r="Z2" s="68"/>
    </row>
    <row r="3" spans="1:26" s="88" customFormat="1" ht="21.95" customHeight="1" x14ac:dyDescent="0.25">
      <c r="A3" s="125" t="s">
        <v>40</v>
      </c>
      <c r="B3" s="126">
        <v>4254</v>
      </c>
      <c r="C3" s="126">
        <v>5594</v>
      </c>
      <c r="D3" s="126">
        <v>8362</v>
      </c>
      <c r="E3" s="126">
        <v>22788</v>
      </c>
      <c r="F3" s="126">
        <v>3023</v>
      </c>
      <c r="G3" s="126">
        <v>3264</v>
      </c>
      <c r="H3" s="127">
        <f t="shared" ref="H3:H4" si="0">SUM(B3:G3)</f>
        <v>47285</v>
      </c>
      <c r="J3" s="65"/>
      <c r="K3" s="65"/>
      <c r="L3" s="65"/>
      <c r="M3" s="65"/>
      <c r="N3" s="65"/>
      <c r="O3" s="66"/>
      <c r="P3" s="66"/>
      <c r="Q3" s="66"/>
      <c r="R3" s="66"/>
      <c r="S3" s="66"/>
      <c r="T3" s="66"/>
      <c r="U3" s="68"/>
      <c r="V3" s="68"/>
      <c r="W3" s="68"/>
      <c r="X3" s="68"/>
      <c r="Y3" s="68"/>
      <c r="Z3" s="68"/>
    </row>
    <row r="4" spans="1:26" s="88" customFormat="1" ht="21.95" customHeight="1" x14ac:dyDescent="0.25">
      <c r="A4" s="128" t="s">
        <v>41</v>
      </c>
      <c r="B4" s="129">
        <v>3354</v>
      </c>
      <c r="C4" s="129">
        <v>1611</v>
      </c>
      <c r="D4" s="129">
        <v>2503</v>
      </c>
      <c r="E4" s="129">
        <v>2820</v>
      </c>
      <c r="F4" s="129">
        <v>618</v>
      </c>
      <c r="G4" s="129">
        <v>287</v>
      </c>
      <c r="H4" s="130">
        <f t="shared" si="0"/>
        <v>11193</v>
      </c>
      <c r="J4" s="74"/>
      <c r="K4" s="65"/>
      <c r="L4" s="65"/>
      <c r="M4" s="65"/>
      <c r="N4" s="65"/>
      <c r="O4" s="66"/>
      <c r="P4" s="66"/>
      <c r="Q4" s="66"/>
      <c r="R4" s="66"/>
      <c r="S4" s="66"/>
      <c r="T4" s="66"/>
      <c r="U4" s="68"/>
      <c r="V4" s="68"/>
      <c r="W4" s="68"/>
      <c r="X4" s="68"/>
      <c r="Y4" s="68"/>
      <c r="Z4" s="68"/>
    </row>
    <row r="5" spans="1:26" s="88" customFormat="1" ht="21.95" customHeight="1" x14ac:dyDescent="0.25">
      <c r="A5" s="131" t="s">
        <v>0</v>
      </c>
      <c r="B5" s="132">
        <f t="shared" ref="B5:H5" si="1">SUM(B3:B4)</f>
        <v>7608</v>
      </c>
      <c r="C5" s="132">
        <f t="shared" si="1"/>
        <v>7205</v>
      </c>
      <c r="D5" s="132">
        <f t="shared" si="1"/>
        <v>10865</v>
      </c>
      <c r="E5" s="132">
        <f t="shared" si="1"/>
        <v>25608</v>
      </c>
      <c r="F5" s="132">
        <f>SUM(F3:F4)</f>
        <v>3641</v>
      </c>
      <c r="G5" s="132">
        <f t="shared" si="1"/>
        <v>3551</v>
      </c>
      <c r="H5" s="133">
        <f t="shared" si="1"/>
        <v>58478</v>
      </c>
      <c r="I5" s="134"/>
      <c r="J5" s="74"/>
      <c r="K5" s="65"/>
      <c r="L5" s="65"/>
      <c r="M5" s="65"/>
      <c r="N5" s="65"/>
      <c r="O5" s="66"/>
      <c r="P5" s="66"/>
      <c r="Q5" s="66"/>
      <c r="R5" s="66"/>
      <c r="S5" s="66"/>
      <c r="T5" s="66"/>
      <c r="U5" s="68"/>
      <c r="V5" s="68"/>
      <c r="W5" s="68"/>
      <c r="X5" s="68"/>
      <c r="Y5" s="68"/>
      <c r="Z5" s="68"/>
    </row>
    <row r="6" spans="1:26" s="88" customFormat="1" x14ac:dyDescent="0.2">
      <c r="A6" s="99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s="88" customFormat="1" x14ac:dyDescent="0.2">
      <c r="J7" s="75"/>
      <c r="K7" s="68"/>
      <c r="L7" s="75"/>
      <c r="M7" s="68"/>
      <c r="N7" s="75"/>
      <c r="O7" s="68"/>
      <c r="P7" s="75"/>
      <c r="Q7" s="68"/>
      <c r="R7" s="75"/>
      <c r="S7" s="68"/>
      <c r="T7" s="75"/>
      <c r="U7" s="68"/>
      <c r="V7" s="68"/>
      <c r="W7" s="68"/>
      <c r="X7" s="68"/>
      <c r="Y7" s="68"/>
      <c r="Z7" s="68"/>
    </row>
    <row r="8" spans="1:26" s="88" customFormat="1" ht="41.25" customHeight="1" x14ac:dyDescent="0.2">
      <c r="A8" s="168" t="s">
        <v>99</v>
      </c>
      <c r="B8" s="168"/>
      <c r="C8" s="168"/>
      <c r="D8" s="168"/>
      <c r="E8" s="168"/>
      <c r="F8" s="168"/>
      <c r="G8" s="168"/>
      <c r="H8" s="168"/>
      <c r="J8" s="75"/>
      <c r="K8" s="68"/>
      <c r="L8" s="75"/>
      <c r="M8" s="68"/>
      <c r="N8" s="75"/>
      <c r="O8" s="68"/>
      <c r="P8" s="75"/>
      <c r="Q8" s="68"/>
      <c r="R8" s="75"/>
      <c r="S8" s="68"/>
      <c r="T8" s="75"/>
      <c r="U8" s="68"/>
      <c r="V8" s="68"/>
      <c r="W8" s="68"/>
      <c r="X8" s="68"/>
      <c r="Y8" s="68"/>
      <c r="Z8" s="68"/>
    </row>
    <row r="9" spans="1:26" s="88" customFormat="1" ht="45" customHeight="1" x14ac:dyDescent="0.35">
      <c r="A9" s="80" t="s">
        <v>42</v>
      </c>
      <c r="B9" s="123" t="s">
        <v>3</v>
      </c>
      <c r="C9" s="123" t="s">
        <v>4</v>
      </c>
      <c r="D9" s="123" t="s">
        <v>63</v>
      </c>
      <c r="E9" s="123" t="s">
        <v>5</v>
      </c>
      <c r="F9" s="123" t="s">
        <v>6</v>
      </c>
      <c r="G9" s="123" t="s">
        <v>7</v>
      </c>
      <c r="H9" s="135" t="s">
        <v>8</v>
      </c>
      <c r="J9" s="76"/>
      <c r="K9" s="77"/>
      <c r="L9" s="77"/>
      <c r="M9" s="77"/>
      <c r="N9" s="77"/>
      <c r="O9" s="78"/>
      <c r="P9" s="78"/>
      <c r="Q9" s="78"/>
      <c r="R9" s="78"/>
      <c r="S9" s="78"/>
      <c r="T9" s="78"/>
      <c r="U9" s="68"/>
      <c r="V9" s="68"/>
      <c r="W9" s="68"/>
      <c r="X9" s="68"/>
      <c r="Y9" s="68"/>
      <c r="Z9" s="68"/>
    </row>
    <row r="10" spans="1:26" s="88" customFormat="1" ht="21.95" customHeight="1" x14ac:dyDescent="0.2">
      <c r="A10" s="125" t="s">
        <v>43</v>
      </c>
      <c r="B10" s="126">
        <v>1677</v>
      </c>
      <c r="C10" s="126">
        <v>509</v>
      </c>
      <c r="D10" s="126">
        <v>1054</v>
      </c>
      <c r="E10" s="126">
        <v>961</v>
      </c>
      <c r="F10" s="126">
        <v>228</v>
      </c>
      <c r="G10" s="126">
        <v>166</v>
      </c>
      <c r="H10" s="14">
        <f t="shared" ref="H10:H14" si="2">SUM(B10,C10,D10,E10,F10,G10)</f>
        <v>4595</v>
      </c>
    </row>
    <row r="11" spans="1:26" s="88" customFormat="1" ht="21.95" customHeight="1" x14ac:dyDescent="0.2">
      <c r="A11" s="128" t="s">
        <v>44</v>
      </c>
      <c r="B11" s="136">
        <v>655</v>
      </c>
      <c r="C11" s="136">
        <v>329</v>
      </c>
      <c r="D11" s="136">
        <v>568</v>
      </c>
      <c r="E11" s="136">
        <v>214</v>
      </c>
      <c r="F11" s="136">
        <v>42</v>
      </c>
      <c r="G11" s="136">
        <v>14</v>
      </c>
      <c r="H11" s="15">
        <f t="shared" si="2"/>
        <v>1822</v>
      </c>
    </row>
    <row r="12" spans="1:26" s="88" customFormat="1" ht="21.95" customHeight="1" x14ac:dyDescent="0.2">
      <c r="A12" s="128" t="s">
        <v>45</v>
      </c>
      <c r="B12" s="136">
        <v>3933</v>
      </c>
      <c r="C12" s="136">
        <v>4834</v>
      </c>
      <c r="D12" s="136">
        <v>6791</v>
      </c>
      <c r="E12" s="136">
        <v>18283</v>
      </c>
      <c r="F12" s="136">
        <v>2322</v>
      </c>
      <c r="G12" s="136">
        <v>2356</v>
      </c>
      <c r="H12" s="15">
        <f t="shared" si="2"/>
        <v>38519</v>
      </c>
      <c r="I12" s="137"/>
    </row>
    <row r="13" spans="1:26" s="88" customFormat="1" ht="21.95" customHeight="1" x14ac:dyDescent="0.2">
      <c r="A13" s="128" t="s">
        <v>46</v>
      </c>
      <c r="B13" s="136">
        <v>1271</v>
      </c>
      <c r="C13" s="136">
        <v>1478</v>
      </c>
      <c r="D13" s="136">
        <v>2377</v>
      </c>
      <c r="E13" s="136">
        <v>6108</v>
      </c>
      <c r="F13" s="136">
        <v>1029</v>
      </c>
      <c r="G13" s="136">
        <v>1013</v>
      </c>
      <c r="H13" s="15">
        <f t="shared" si="2"/>
        <v>13276</v>
      </c>
      <c r="I13" s="137"/>
    </row>
    <row r="14" spans="1:26" s="88" customFormat="1" ht="21.95" customHeight="1" x14ac:dyDescent="0.2">
      <c r="A14" s="138" t="s">
        <v>47</v>
      </c>
      <c r="B14" s="129">
        <v>72</v>
      </c>
      <c r="C14" s="129">
        <v>55</v>
      </c>
      <c r="D14" s="129">
        <v>75</v>
      </c>
      <c r="E14" s="129">
        <v>42</v>
      </c>
      <c r="F14" s="129">
        <v>20</v>
      </c>
      <c r="G14" s="129">
        <v>2</v>
      </c>
      <c r="H14" s="16">
        <f t="shared" si="2"/>
        <v>266</v>
      </c>
      <c r="I14" s="137"/>
    </row>
    <row r="15" spans="1:26" s="88" customFormat="1" ht="21.95" customHeight="1" x14ac:dyDescent="0.2">
      <c r="A15" s="139" t="s">
        <v>0</v>
      </c>
      <c r="B15" s="140">
        <f t="shared" ref="B15:H15" si="3">SUM(B10:B14)</f>
        <v>7608</v>
      </c>
      <c r="C15" s="140">
        <f t="shared" si="3"/>
        <v>7205</v>
      </c>
      <c r="D15" s="140">
        <f t="shared" si="3"/>
        <v>10865</v>
      </c>
      <c r="E15" s="140">
        <f t="shared" si="3"/>
        <v>25608</v>
      </c>
      <c r="F15" s="140">
        <f>SUM(F10:F14)</f>
        <v>3641</v>
      </c>
      <c r="G15" s="140">
        <f t="shared" si="3"/>
        <v>3551</v>
      </c>
      <c r="H15" s="140">
        <f t="shared" si="3"/>
        <v>58478</v>
      </c>
      <c r="I15" s="137"/>
    </row>
    <row r="16" spans="1:26" s="88" customFormat="1" x14ac:dyDescent="0.2"/>
    <row r="17" spans="1:11" s="88" customFormat="1" ht="15" x14ac:dyDescent="0.25">
      <c r="A17" s="179" t="s">
        <v>68</v>
      </c>
      <c r="B17" s="179"/>
      <c r="C17" s="179"/>
      <c r="D17" s="179"/>
      <c r="E17" s="179"/>
      <c r="F17" s="179"/>
      <c r="G17" s="179"/>
      <c r="H17" s="179"/>
    </row>
    <row r="18" spans="1:11" s="88" customFormat="1" x14ac:dyDescent="0.2">
      <c r="A18" s="141"/>
      <c r="B18" s="141"/>
      <c r="C18" s="141"/>
      <c r="D18" s="141"/>
      <c r="E18" s="141"/>
      <c r="F18" s="141"/>
      <c r="G18" s="141"/>
      <c r="H18" s="141"/>
    </row>
    <row r="19" spans="1:11" s="88" customFormat="1" x14ac:dyDescent="0.2">
      <c r="A19" s="141"/>
      <c r="B19" s="141"/>
      <c r="C19" s="141"/>
      <c r="D19" s="141"/>
      <c r="E19" s="141"/>
      <c r="F19" s="141"/>
      <c r="G19" s="141"/>
      <c r="H19" s="141"/>
    </row>
    <row r="20" spans="1:11" s="88" customFormat="1" x14ac:dyDescent="0.2">
      <c r="A20" s="141"/>
      <c r="B20" s="141"/>
      <c r="C20" s="141"/>
      <c r="D20" s="141"/>
      <c r="E20" s="141"/>
      <c r="F20" s="141"/>
      <c r="G20" s="141"/>
      <c r="H20" s="141"/>
    </row>
    <row r="21" spans="1:11" s="88" customFormat="1" x14ac:dyDescent="0.2">
      <c r="A21" s="141"/>
      <c r="B21" s="141"/>
      <c r="C21" s="141"/>
      <c r="D21" s="141"/>
      <c r="E21" s="141"/>
      <c r="F21" s="141"/>
      <c r="G21" s="141"/>
      <c r="H21" s="141"/>
      <c r="K21" s="61"/>
    </row>
    <row r="22" spans="1:11" s="88" customFormat="1" x14ac:dyDescent="0.2">
      <c r="A22" s="141"/>
      <c r="B22" s="141"/>
      <c r="C22" s="141"/>
      <c r="D22" s="141"/>
      <c r="E22" s="141"/>
      <c r="F22" s="141"/>
      <c r="G22" s="141"/>
      <c r="H22" s="141"/>
      <c r="K22" s="61"/>
    </row>
    <row r="23" spans="1:11" s="88" customFormat="1" x14ac:dyDescent="0.2">
      <c r="A23" s="141"/>
      <c r="B23" s="141"/>
      <c r="C23" s="141"/>
      <c r="D23" s="141"/>
      <c r="E23" s="141"/>
      <c r="F23" s="141"/>
      <c r="G23" s="141"/>
      <c r="H23" s="141"/>
      <c r="K23" s="61"/>
    </row>
    <row r="24" spans="1:11" s="88" customFormat="1" x14ac:dyDescent="0.2">
      <c r="A24" s="141"/>
      <c r="B24" s="141"/>
      <c r="C24" s="141"/>
      <c r="D24" s="141"/>
      <c r="E24" s="141"/>
      <c r="F24" s="141"/>
      <c r="G24" s="141"/>
      <c r="H24" s="141"/>
      <c r="K24" s="61"/>
    </row>
    <row r="25" spans="1:11" s="88" customFormat="1" x14ac:dyDescent="0.2">
      <c r="A25" s="141"/>
      <c r="B25" s="141"/>
      <c r="C25" s="141"/>
      <c r="D25" s="141"/>
      <c r="E25" s="141"/>
      <c r="F25" s="141"/>
      <c r="G25" s="141"/>
      <c r="H25" s="141"/>
      <c r="K25" s="61"/>
    </row>
    <row r="26" spans="1:11" s="88" customFormat="1" x14ac:dyDescent="0.2">
      <c r="A26" s="141"/>
      <c r="B26" s="141"/>
      <c r="C26" s="141"/>
      <c r="D26" s="141"/>
      <c r="E26" s="141"/>
      <c r="F26" s="141"/>
      <c r="G26" s="141"/>
      <c r="H26" s="141"/>
    </row>
    <row r="27" spans="1:11" s="88" customFormat="1" x14ac:dyDescent="0.2">
      <c r="A27" s="141"/>
      <c r="B27" s="141"/>
      <c r="C27" s="141"/>
      <c r="D27" s="141"/>
      <c r="E27" s="141"/>
      <c r="F27" s="141"/>
      <c r="G27" s="141"/>
      <c r="H27" s="141"/>
    </row>
    <row r="28" spans="1:11" s="88" customFormat="1" x14ac:dyDescent="0.2">
      <c r="A28" s="141"/>
      <c r="B28" s="141"/>
      <c r="C28" s="141"/>
      <c r="D28" s="141"/>
      <c r="E28" s="141"/>
      <c r="F28" s="141"/>
      <c r="G28" s="141"/>
      <c r="H28" s="141"/>
    </row>
    <row r="29" spans="1:11" s="88" customFormat="1" x14ac:dyDescent="0.2">
      <c r="A29" s="141"/>
      <c r="B29" s="141"/>
      <c r="C29" s="141"/>
      <c r="D29" s="141"/>
      <c r="E29" s="141"/>
      <c r="F29" s="141"/>
      <c r="G29" s="141"/>
      <c r="H29" s="141"/>
    </row>
    <row r="30" spans="1:11" s="88" customFormat="1" x14ac:dyDescent="0.2">
      <c r="A30" s="141"/>
      <c r="B30" s="141"/>
      <c r="C30" s="141"/>
      <c r="D30" s="141"/>
      <c r="E30" s="141"/>
      <c r="F30" s="141"/>
      <c r="G30" s="141"/>
      <c r="H30" s="141"/>
    </row>
    <row r="31" spans="1:11" s="88" customFormat="1" x14ac:dyDescent="0.2">
      <c r="A31" s="141"/>
      <c r="B31" s="141"/>
      <c r="C31" s="141"/>
      <c r="D31" s="141"/>
      <c r="E31" s="141"/>
      <c r="F31" s="141"/>
      <c r="G31" s="141"/>
      <c r="H31" s="141"/>
    </row>
    <row r="32" spans="1:11" s="88" customFormat="1" x14ac:dyDescent="0.2">
      <c r="A32" s="141"/>
      <c r="B32" s="141"/>
      <c r="C32" s="141"/>
      <c r="D32" s="141"/>
      <c r="E32" s="141"/>
      <c r="F32" s="141"/>
      <c r="G32" s="141"/>
      <c r="H32" s="141"/>
    </row>
    <row r="33" spans="1:8" s="88" customFormat="1" x14ac:dyDescent="0.2">
      <c r="A33" s="141"/>
      <c r="B33" s="141"/>
      <c r="C33" s="141"/>
      <c r="D33" s="141"/>
      <c r="E33" s="141"/>
      <c r="F33" s="141"/>
      <c r="G33" s="141"/>
      <c r="H33" s="141"/>
    </row>
    <row r="34" spans="1:8" s="88" customFormat="1" x14ac:dyDescent="0.2">
      <c r="A34" s="141"/>
      <c r="B34" s="141"/>
      <c r="C34" s="141"/>
      <c r="D34" s="141"/>
      <c r="E34" s="141"/>
      <c r="F34" s="141"/>
      <c r="G34" s="141"/>
      <c r="H34" s="141"/>
    </row>
    <row r="35" spans="1:8" s="88" customFormat="1" x14ac:dyDescent="0.2">
      <c r="A35" s="141"/>
      <c r="B35" s="141"/>
      <c r="C35" s="141"/>
      <c r="D35" s="141"/>
      <c r="E35" s="141"/>
      <c r="F35" s="141"/>
      <c r="G35" s="141"/>
      <c r="H35" s="141"/>
    </row>
    <row r="36" spans="1:8" s="88" customFormat="1" ht="6.75" customHeight="1" x14ac:dyDescent="0.2"/>
    <row r="37" spans="1:8" s="88" customFormat="1" ht="18.75" customHeight="1" x14ac:dyDescent="0.2">
      <c r="A37" s="180" t="s">
        <v>60</v>
      </c>
      <c r="B37" s="181"/>
      <c r="C37" s="181"/>
      <c r="D37" s="181"/>
      <c r="E37" s="181"/>
      <c r="F37" s="181"/>
      <c r="G37" s="181"/>
      <c r="H37" s="181"/>
    </row>
    <row r="38" spans="1:8" s="88" customFormat="1" ht="18.75" customHeight="1" x14ac:dyDescent="0.2">
      <c r="A38" s="142" t="s">
        <v>62</v>
      </c>
      <c r="B38" s="143"/>
      <c r="C38" s="143"/>
      <c r="D38" s="143"/>
      <c r="E38" s="143"/>
      <c r="F38" s="143"/>
      <c r="G38" s="143"/>
      <c r="H38" s="143"/>
    </row>
    <row r="39" spans="1:8" s="88" customFormat="1" ht="18.75" customHeight="1" x14ac:dyDescent="0.2">
      <c r="A39" s="112" t="s">
        <v>66</v>
      </c>
      <c r="B39" s="98"/>
      <c r="C39" s="98"/>
      <c r="D39" s="98"/>
      <c r="E39" s="98"/>
      <c r="F39" s="98"/>
      <c r="G39" s="98"/>
      <c r="H39" s="98"/>
    </row>
    <row r="40" spans="1:8" s="93" customFormat="1" ht="18.75" customHeight="1" x14ac:dyDescent="0.2">
      <c r="A40" s="112" t="s">
        <v>86</v>
      </c>
      <c r="B40" s="98"/>
      <c r="C40" s="98"/>
      <c r="D40" s="98"/>
      <c r="E40" s="98"/>
      <c r="F40" s="98"/>
      <c r="G40" s="98"/>
      <c r="H40" s="98"/>
    </row>
    <row r="41" spans="1:8" s="93" customFormat="1" ht="13.15" customHeight="1" x14ac:dyDescent="0.2">
      <c r="A41" s="88"/>
      <c r="B41" s="88"/>
      <c r="C41" s="88"/>
      <c r="D41" s="88"/>
      <c r="E41" s="88"/>
      <c r="F41" s="88"/>
      <c r="G41" s="88"/>
      <c r="H41" s="88"/>
    </row>
    <row r="42" spans="1:8" s="93" customFormat="1" ht="13.15" customHeight="1" x14ac:dyDescent="0.2">
      <c r="A42" s="88"/>
      <c r="B42" s="88"/>
      <c r="C42" s="88"/>
      <c r="D42" s="88"/>
      <c r="E42" s="88"/>
      <c r="F42" s="88"/>
      <c r="G42" s="88"/>
      <c r="H42" s="88"/>
    </row>
    <row r="43" spans="1:8" s="88" customFormat="1" x14ac:dyDescent="0.2"/>
    <row r="44" spans="1:8" s="88" customFormat="1" x14ac:dyDescent="0.2"/>
    <row r="45" spans="1:8" s="88" customFormat="1" x14ac:dyDescent="0.2"/>
    <row r="46" spans="1:8" s="88" customFormat="1" x14ac:dyDescent="0.2"/>
    <row r="47" spans="1:8" s="88" customFormat="1" x14ac:dyDescent="0.2"/>
    <row r="48" spans="1:8" s="88" customFormat="1" x14ac:dyDescent="0.2"/>
    <row r="49" s="88" customFormat="1" x14ac:dyDescent="0.2"/>
    <row r="50" s="88" customFormat="1" x14ac:dyDescent="0.2"/>
    <row r="51" s="88" customFormat="1" x14ac:dyDescent="0.2"/>
    <row r="52" s="88" customFormat="1" x14ac:dyDescent="0.2"/>
    <row r="53" s="88" customFormat="1" x14ac:dyDescent="0.2"/>
    <row r="54" s="88" customFormat="1" x14ac:dyDescent="0.2"/>
    <row r="55" s="88" customFormat="1" x14ac:dyDescent="0.2"/>
    <row r="56" s="88" customFormat="1" x14ac:dyDescent="0.2"/>
    <row r="57" s="88" customFormat="1" x14ac:dyDescent="0.2"/>
    <row r="58" s="88" customFormat="1" x14ac:dyDescent="0.2"/>
    <row r="59" s="88" customFormat="1" x14ac:dyDescent="0.2"/>
    <row r="60" s="88" customFormat="1" x14ac:dyDescent="0.2"/>
    <row r="61" s="88" customFormat="1" x14ac:dyDescent="0.2"/>
    <row r="62" s="88" customFormat="1" x14ac:dyDescent="0.2"/>
    <row r="63" s="88" customFormat="1" x14ac:dyDescent="0.2"/>
    <row r="64" s="88" customFormat="1" x14ac:dyDescent="0.2"/>
    <row r="65" spans="1:8" s="88" customFormat="1" x14ac:dyDescent="0.2"/>
    <row r="66" spans="1:8" s="88" customFormat="1" x14ac:dyDescent="0.2"/>
    <row r="67" spans="1:8" s="88" customFormat="1" x14ac:dyDescent="0.2">
      <c r="A67" s="100"/>
      <c r="B67" s="100"/>
      <c r="C67" s="100"/>
      <c r="D67" s="100"/>
      <c r="E67" s="100"/>
      <c r="F67" s="100"/>
      <c r="G67" s="100"/>
      <c r="H67" s="100"/>
    </row>
    <row r="68" spans="1:8" s="88" customFormat="1" x14ac:dyDescent="0.2">
      <c r="A68" s="100"/>
      <c r="B68" s="100"/>
      <c r="C68" s="100"/>
      <c r="D68" s="100"/>
      <c r="E68" s="100"/>
      <c r="F68" s="100"/>
      <c r="G68" s="100"/>
      <c r="H68" s="100"/>
    </row>
  </sheetData>
  <sheetProtection algorithmName="SHA-512" hashValue="AL5jwfuc5inaM+/8wezBkL5MnH5+/f602qZEZL5+cdIFuECmcouMaL++FaTDRqm0mmOhEOtaW3ir2DU7h7ZtSQ==" saltValue="+Z9x/FQJyZu/8iyX61+0IQ==" spinCount="100000" sheet="1" objects="1" scenarios="1"/>
  <mergeCells count="4">
    <mergeCell ref="A1:H1"/>
    <mergeCell ref="A8:H8"/>
    <mergeCell ref="A17:H17"/>
    <mergeCell ref="A37:H3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10"/>
  </sheetPr>
  <dimension ref="A1:Z47"/>
  <sheetViews>
    <sheetView zoomScaleNormal="100" workbookViewId="0">
      <selection sqref="A1:K1"/>
    </sheetView>
  </sheetViews>
  <sheetFormatPr defaultColWidth="9" defaultRowHeight="12.75" x14ac:dyDescent="0.2"/>
  <cols>
    <col min="1" max="1" width="10.83203125" style="61" customWidth="1"/>
    <col min="2" max="11" width="8.83203125" style="61" customWidth="1"/>
    <col min="12" max="16384" width="9" style="61"/>
  </cols>
  <sheetData>
    <row r="1" spans="1:26" ht="54.95" customHeight="1" x14ac:dyDescent="0.25">
      <c r="A1" s="168" t="s">
        <v>102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M1" s="64"/>
      <c r="N1" s="65"/>
      <c r="O1" s="65"/>
      <c r="P1" s="65"/>
      <c r="Q1" s="65"/>
      <c r="R1" s="66"/>
      <c r="S1" s="66"/>
      <c r="T1" s="66"/>
      <c r="U1" s="66"/>
      <c r="V1" s="66"/>
      <c r="W1" s="66"/>
    </row>
    <row r="2" spans="1:26" ht="34.5" customHeight="1" x14ac:dyDescent="0.25">
      <c r="B2" s="113">
        <v>2013</v>
      </c>
      <c r="C2" s="113">
        <v>2014</v>
      </c>
      <c r="D2" s="113">
        <v>2015</v>
      </c>
      <c r="E2" s="113">
        <v>2016</v>
      </c>
      <c r="F2" s="113">
        <v>2017</v>
      </c>
      <c r="G2" s="113">
        <v>2018</v>
      </c>
      <c r="H2" s="113">
        <v>2019</v>
      </c>
      <c r="I2" s="114">
        <v>2020</v>
      </c>
      <c r="J2" s="114">
        <v>2021</v>
      </c>
      <c r="K2" s="114">
        <v>2022</v>
      </c>
      <c r="M2" s="65"/>
      <c r="N2" s="65"/>
      <c r="O2" s="65"/>
      <c r="P2" s="65"/>
      <c r="Q2" s="65"/>
      <c r="R2" s="66"/>
      <c r="S2" s="66"/>
      <c r="T2" s="66"/>
      <c r="U2" s="66"/>
      <c r="V2" s="66"/>
      <c r="W2" s="66"/>
    </row>
    <row r="3" spans="1:26" ht="30.75" customHeight="1" x14ac:dyDescent="0.25">
      <c r="A3" s="115" t="s">
        <v>0</v>
      </c>
      <c r="B3" s="41">
        <v>26620</v>
      </c>
      <c r="C3" s="41">
        <v>63456</v>
      </c>
      <c r="D3" s="41">
        <v>83970</v>
      </c>
      <c r="E3" s="41">
        <v>123600</v>
      </c>
      <c r="F3" s="41">
        <v>130119</v>
      </c>
      <c r="G3" s="41">
        <v>53596</v>
      </c>
      <c r="H3" s="41">
        <v>43783</v>
      </c>
      <c r="I3" s="41">
        <v>26963</v>
      </c>
      <c r="J3" s="41">
        <v>53609</v>
      </c>
      <c r="K3" s="41">
        <v>84289</v>
      </c>
      <c r="M3" s="65"/>
      <c r="N3" s="65"/>
      <c r="O3" s="65"/>
      <c r="P3" s="65"/>
      <c r="Q3" s="65"/>
      <c r="R3" s="66"/>
      <c r="S3" s="66"/>
      <c r="T3" s="66"/>
      <c r="U3" s="66"/>
      <c r="V3" s="66"/>
      <c r="W3" s="66"/>
    </row>
    <row r="4" spans="1:26" ht="8.25" customHeight="1" x14ac:dyDescent="0.25">
      <c r="A4" s="116"/>
      <c r="B4" s="117"/>
      <c r="C4" s="117"/>
      <c r="D4" s="117"/>
      <c r="E4" s="117"/>
      <c r="F4" s="117"/>
      <c r="G4" s="117"/>
      <c r="M4" s="74"/>
      <c r="N4" s="65"/>
      <c r="O4" s="65"/>
      <c r="P4" s="65"/>
      <c r="Q4" s="65"/>
      <c r="R4" s="118"/>
      <c r="S4" s="118"/>
      <c r="T4" s="118"/>
      <c r="U4" s="118"/>
      <c r="V4" s="118"/>
      <c r="W4" s="118"/>
      <c r="X4" s="93"/>
    </row>
    <row r="5" spans="1:26" ht="24" customHeight="1" x14ac:dyDescent="0.25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M5" s="74"/>
      <c r="N5" s="65"/>
      <c r="O5" s="65"/>
      <c r="P5" s="65"/>
      <c r="Q5" s="65"/>
      <c r="R5" s="66"/>
      <c r="S5" s="66"/>
      <c r="T5" s="66"/>
      <c r="U5" s="66"/>
      <c r="V5" s="66"/>
      <c r="W5" s="66"/>
    </row>
    <row r="6" spans="1:26" ht="12.75" customHeight="1" x14ac:dyDescent="0.25">
      <c r="A6" s="119"/>
      <c r="B6" s="119"/>
      <c r="C6" s="119"/>
      <c r="D6" s="119"/>
      <c r="E6" s="119"/>
      <c r="F6" s="119"/>
      <c r="G6" s="119"/>
      <c r="H6" s="119"/>
      <c r="I6" s="119"/>
      <c r="M6" s="120"/>
      <c r="N6" s="120"/>
      <c r="O6" s="120"/>
      <c r="P6" s="120"/>
      <c r="Q6" s="120"/>
      <c r="R6" s="120"/>
      <c r="S6" s="120"/>
      <c r="T6" s="120"/>
      <c r="U6" s="120"/>
      <c r="V6" s="121"/>
      <c r="W6" s="121"/>
      <c r="X6" s="122"/>
      <c r="Y6" s="122"/>
      <c r="Z6" s="122"/>
    </row>
    <row r="7" spans="1:26" x14ac:dyDescent="0.2"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25" spans="1:11" ht="9.75" customHeight="1" x14ac:dyDescent="0.2"/>
    <row r="26" spans="1:11" ht="24" customHeight="1" x14ac:dyDescent="0.2">
      <c r="A26" s="170" t="s">
        <v>101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 x14ac:dyDescent="0.2">
      <c r="A27" s="119"/>
      <c r="B27" s="119"/>
      <c r="C27" s="119"/>
      <c r="D27" s="119"/>
      <c r="E27" s="119"/>
      <c r="F27" s="119"/>
      <c r="G27" s="119"/>
      <c r="H27" s="119"/>
      <c r="I27" s="119"/>
    </row>
    <row r="46" spans="1:11" ht="6" customHeight="1" x14ac:dyDescent="0.2"/>
    <row r="47" spans="1:11" ht="26.25" customHeight="1" x14ac:dyDescent="0.2">
      <c r="A47" s="171" t="s">
        <v>89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</row>
  </sheetData>
  <sheetProtection algorithmName="SHA-512" hashValue="r/1HPvenIX6OLdGeh3HYL029Pm7rm8ilKSZpRfUg3PE5d0heI66xnJCrqixj3BS1lhaAmDMOgFxFIp2wpVNrrw==" saltValue="V90zZ3oImRn5zekATJDLow==" spinCount="100000" sheet="1" objects="1" scenarios="1"/>
  <mergeCells count="4">
    <mergeCell ref="A1:K1"/>
    <mergeCell ref="A5:K5"/>
    <mergeCell ref="A26:K26"/>
    <mergeCell ref="A47:K47"/>
  </mergeCells>
  <printOptions horizontalCentered="1"/>
  <pageMargins left="0.59027777777777779" right="0.59027777777777779" top="0.59027777777777779" bottom="0.59027777777777779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indexed="10"/>
  </sheetPr>
  <dimension ref="A1:U46"/>
  <sheetViews>
    <sheetView workbookViewId="0">
      <selection activeCell="E1" sqref="E1"/>
    </sheetView>
  </sheetViews>
  <sheetFormatPr defaultColWidth="8.83203125" defaultRowHeight="12.75" x14ac:dyDescent="0.2"/>
  <cols>
    <col min="1" max="1" width="19.83203125" style="88" customWidth="1"/>
    <col min="2" max="2" width="39.83203125" style="88" customWidth="1"/>
    <col min="3" max="3" width="20.83203125" style="88" customWidth="1"/>
    <col min="4" max="4" width="19.83203125" style="88" customWidth="1"/>
    <col min="5" max="8" width="10.83203125" style="88" customWidth="1"/>
    <col min="9" max="9" width="11.83203125" style="88" customWidth="1"/>
    <col min="10" max="11" width="8.83203125" style="88"/>
    <col min="12" max="12" width="11" style="88" customWidth="1"/>
    <col min="13" max="13" width="8.83203125" style="88"/>
    <col min="14" max="14" width="16" style="88" customWidth="1"/>
    <col min="15" max="15" width="8.83203125" style="88"/>
    <col min="16" max="16" width="12.33203125" style="88" customWidth="1"/>
    <col min="17" max="19" width="8.83203125" style="88"/>
    <col min="20" max="20" width="8.6640625" style="88" bestFit="1" customWidth="1"/>
    <col min="21" max="16384" width="8.83203125" style="88"/>
  </cols>
  <sheetData>
    <row r="1" spans="1:21" s="86" customFormat="1" ht="42" customHeight="1" x14ac:dyDescent="0.25">
      <c r="A1" s="59" t="s">
        <v>104</v>
      </c>
      <c r="B1" s="101"/>
      <c r="C1" s="101"/>
      <c r="D1" s="59"/>
      <c r="E1" s="64"/>
      <c r="F1" s="65"/>
      <c r="G1" s="65"/>
      <c r="H1" s="65"/>
      <c r="I1" s="65"/>
      <c r="J1" s="66"/>
      <c r="K1" s="66"/>
      <c r="L1" s="66"/>
      <c r="M1" s="66"/>
      <c r="N1" s="67"/>
    </row>
    <row r="2" spans="1:21" ht="45" customHeight="1" x14ac:dyDescent="0.25">
      <c r="B2" s="102" t="s">
        <v>2</v>
      </c>
      <c r="C2" s="103" t="s">
        <v>8</v>
      </c>
      <c r="D2" s="69"/>
      <c r="E2" s="65"/>
      <c r="F2" s="65"/>
      <c r="G2" s="65"/>
      <c r="H2" s="65"/>
      <c r="I2" s="65"/>
      <c r="J2" s="66"/>
      <c r="K2" s="66"/>
      <c r="L2" s="66"/>
      <c r="M2" s="66"/>
      <c r="N2" s="104"/>
      <c r="O2" s="105"/>
      <c r="P2" s="105"/>
      <c r="Q2" s="104"/>
    </row>
    <row r="3" spans="1:21" ht="20.100000000000001" customHeight="1" x14ac:dyDescent="0.25">
      <c r="B3" s="106" t="s">
        <v>9</v>
      </c>
      <c r="C3" s="107">
        <v>35225</v>
      </c>
      <c r="E3" s="65"/>
      <c r="F3" s="65"/>
      <c r="G3" s="65"/>
      <c r="H3" s="65"/>
      <c r="I3" s="65"/>
      <c r="J3" s="66"/>
      <c r="K3" s="66"/>
      <c r="L3" s="66"/>
      <c r="M3" s="66"/>
      <c r="N3" s="68"/>
      <c r="O3" s="108"/>
      <c r="Q3" s="108"/>
    </row>
    <row r="4" spans="1:21" ht="15" customHeight="1" x14ac:dyDescent="0.25">
      <c r="B4" s="109" t="s">
        <v>10</v>
      </c>
      <c r="C4" s="90">
        <v>7799</v>
      </c>
      <c r="E4" s="74"/>
      <c r="F4" s="65"/>
      <c r="G4" s="65"/>
      <c r="H4" s="65"/>
      <c r="I4" s="65"/>
      <c r="J4" s="66"/>
      <c r="K4" s="66"/>
      <c r="L4" s="66"/>
      <c r="M4" s="66"/>
      <c r="N4" s="68"/>
      <c r="O4" s="108"/>
      <c r="Q4" s="108"/>
    </row>
    <row r="5" spans="1:21" ht="15" customHeight="1" x14ac:dyDescent="0.25">
      <c r="B5" s="109" t="s">
        <v>11</v>
      </c>
      <c r="C5" s="90">
        <v>32556</v>
      </c>
      <c r="E5" s="74"/>
      <c r="F5" s="65"/>
      <c r="G5" s="65"/>
      <c r="H5" s="65"/>
      <c r="I5" s="65"/>
      <c r="J5" s="66"/>
      <c r="K5" s="66"/>
      <c r="L5" s="66"/>
      <c r="M5" s="66"/>
      <c r="N5" s="68"/>
      <c r="O5" s="108"/>
      <c r="Q5" s="108"/>
    </row>
    <row r="6" spans="1:21" ht="15" customHeight="1" x14ac:dyDescent="0.2">
      <c r="B6" s="109" t="s">
        <v>12</v>
      </c>
      <c r="C6" s="90">
        <v>8587</v>
      </c>
      <c r="E6" s="75"/>
      <c r="F6" s="68"/>
      <c r="G6" s="75"/>
      <c r="H6" s="68"/>
      <c r="I6" s="75"/>
      <c r="J6" s="68"/>
      <c r="K6" s="75"/>
      <c r="L6" s="68"/>
      <c r="M6" s="75"/>
      <c r="N6" s="68"/>
      <c r="O6" s="108"/>
      <c r="Q6" s="108"/>
    </row>
    <row r="7" spans="1:21" ht="15" customHeight="1" x14ac:dyDescent="0.2">
      <c r="B7" s="109" t="s">
        <v>71</v>
      </c>
      <c r="C7" s="90">
        <v>0</v>
      </c>
      <c r="E7" s="108"/>
      <c r="G7" s="108"/>
      <c r="I7" s="108"/>
      <c r="K7" s="108"/>
      <c r="M7" s="108"/>
      <c r="O7" s="108"/>
      <c r="Q7" s="108"/>
    </row>
    <row r="8" spans="1:21" ht="15" customHeight="1" x14ac:dyDescent="0.25">
      <c r="B8" s="109" t="s">
        <v>72</v>
      </c>
      <c r="C8" s="90">
        <v>122</v>
      </c>
      <c r="E8" s="108"/>
      <c r="G8" s="108"/>
      <c r="I8" s="108"/>
      <c r="K8" s="108"/>
      <c r="M8" s="108"/>
      <c r="O8" s="108"/>
      <c r="Q8" s="108"/>
    </row>
    <row r="9" spans="1:21" ht="20.100000000000001" customHeight="1" x14ac:dyDescent="0.2">
      <c r="B9" s="84" t="s">
        <v>0</v>
      </c>
      <c r="C9" s="31">
        <f>SUM(C3:C8)</f>
        <v>84289</v>
      </c>
      <c r="E9" s="108"/>
      <c r="G9" s="108"/>
      <c r="I9" s="108"/>
      <c r="K9" s="108"/>
      <c r="M9" s="108"/>
      <c r="O9" s="108"/>
    </row>
    <row r="10" spans="1:21" ht="6.75" customHeight="1" x14ac:dyDescent="0.2">
      <c r="B10" s="99"/>
      <c r="C10" s="110"/>
      <c r="D10" s="110"/>
      <c r="E10" s="110"/>
      <c r="F10" s="110"/>
      <c r="G10" s="110"/>
      <c r="H10" s="110"/>
      <c r="I10" s="110"/>
      <c r="K10" s="108"/>
      <c r="M10" s="108"/>
      <c r="O10" s="108"/>
      <c r="Q10" s="108"/>
      <c r="S10" s="108"/>
      <c r="U10" s="108"/>
    </row>
    <row r="11" spans="1:21" ht="12.95" customHeight="1" x14ac:dyDescent="0.2">
      <c r="A11" s="111" t="s">
        <v>73</v>
      </c>
      <c r="B11" s="86"/>
      <c r="C11" s="110"/>
      <c r="D11" s="110"/>
      <c r="E11" s="110"/>
      <c r="F11" s="110"/>
      <c r="G11" s="110"/>
      <c r="H11" s="110"/>
      <c r="I11" s="110"/>
    </row>
    <row r="12" spans="1:21" ht="12.95" customHeight="1" x14ac:dyDescent="0.2">
      <c r="B12" s="86"/>
      <c r="C12" s="110"/>
      <c r="D12" s="110"/>
      <c r="E12" s="110"/>
      <c r="F12" s="110"/>
      <c r="G12" s="110"/>
      <c r="H12" s="110"/>
      <c r="I12" s="110"/>
    </row>
    <row r="13" spans="1:21" ht="12.95" customHeight="1" x14ac:dyDescent="0.2">
      <c r="B13" s="86"/>
      <c r="C13" s="110"/>
      <c r="D13" s="110"/>
      <c r="E13" s="110"/>
      <c r="F13" s="110"/>
      <c r="G13" s="110"/>
      <c r="H13" s="110"/>
      <c r="I13" s="110"/>
    </row>
    <row r="14" spans="1:21" ht="12.95" customHeight="1" x14ac:dyDescent="0.2">
      <c r="B14" s="86"/>
      <c r="C14" s="110"/>
      <c r="D14" s="110"/>
      <c r="E14" s="110"/>
      <c r="F14" s="110"/>
      <c r="G14" s="110"/>
      <c r="H14" s="110"/>
      <c r="I14" s="110"/>
    </row>
    <row r="15" spans="1:21" ht="12.95" customHeight="1" x14ac:dyDescent="0.2">
      <c r="B15" s="86"/>
      <c r="C15" s="110"/>
      <c r="D15" s="110"/>
      <c r="E15" s="110"/>
      <c r="F15" s="110"/>
      <c r="G15" s="110"/>
      <c r="H15" s="110"/>
      <c r="I15" s="110"/>
    </row>
    <row r="16" spans="1:21" ht="12.95" customHeight="1" x14ac:dyDescent="0.2">
      <c r="B16" s="86"/>
      <c r="C16" s="110"/>
      <c r="D16" s="110"/>
      <c r="E16" s="110"/>
      <c r="F16" s="110"/>
      <c r="G16" s="110"/>
      <c r="H16" s="110"/>
      <c r="I16" s="110"/>
    </row>
    <row r="17" spans="2:9" ht="12.95" customHeight="1" x14ac:dyDescent="0.2">
      <c r="B17" s="86"/>
      <c r="C17" s="110"/>
      <c r="D17" s="110"/>
      <c r="E17" s="110"/>
      <c r="F17" s="110"/>
      <c r="G17" s="110"/>
      <c r="H17" s="110"/>
      <c r="I17" s="110"/>
    </row>
    <row r="18" spans="2:9" ht="12.95" customHeight="1" x14ac:dyDescent="0.2">
      <c r="B18" s="86"/>
      <c r="C18" s="110"/>
      <c r="D18" s="110"/>
      <c r="E18" s="110"/>
      <c r="F18" s="110"/>
      <c r="G18" s="110"/>
      <c r="H18" s="110"/>
      <c r="I18" s="110"/>
    </row>
    <row r="19" spans="2:9" ht="12.95" customHeight="1" x14ac:dyDescent="0.2">
      <c r="B19" s="86"/>
      <c r="C19" s="110"/>
      <c r="D19" s="110"/>
      <c r="E19" s="110"/>
      <c r="F19" s="110"/>
      <c r="G19" s="110"/>
      <c r="H19" s="110"/>
      <c r="I19" s="110"/>
    </row>
    <row r="20" spans="2:9" ht="12.95" customHeight="1" x14ac:dyDescent="0.2">
      <c r="B20" s="86"/>
      <c r="C20" s="110"/>
      <c r="D20" s="110"/>
      <c r="E20" s="110"/>
      <c r="F20" s="110"/>
      <c r="G20" s="110"/>
      <c r="H20" s="110"/>
      <c r="I20" s="110"/>
    </row>
    <row r="21" spans="2:9" ht="12.95" customHeight="1" x14ac:dyDescent="0.2">
      <c r="B21" s="86"/>
      <c r="C21" s="110"/>
      <c r="D21" s="110"/>
      <c r="E21" s="110"/>
      <c r="F21" s="110"/>
      <c r="G21" s="110"/>
      <c r="H21" s="110"/>
      <c r="I21" s="110"/>
    </row>
    <row r="22" spans="2:9" ht="12.95" customHeight="1" x14ac:dyDescent="0.2">
      <c r="B22" s="86"/>
      <c r="C22" s="110"/>
      <c r="D22" s="110"/>
      <c r="E22" s="110"/>
      <c r="F22" s="110"/>
      <c r="G22" s="110"/>
      <c r="H22" s="110"/>
      <c r="I22" s="110"/>
    </row>
    <row r="23" spans="2:9" ht="12.95" customHeight="1" x14ac:dyDescent="0.2">
      <c r="B23" s="86"/>
      <c r="C23" s="110"/>
      <c r="D23" s="110"/>
      <c r="E23" s="110"/>
      <c r="F23" s="110"/>
      <c r="G23" s="110"/>
      <c r="H23" s="110"/>
      <c r="I23" s="110"/>
    </row>
    <row r="24" spans="2:9" ht="12.95" customHeight="1" x14ac:dyDescent="0.2">
      <c r="B24" s="86"/>
      <c r="C24" s="110"/>
      <c r="D24" s="110"/>
      <c r="E24" s="110"/>
      <c r="F24" s="110"/>
      <c r="G24" s="110"/>
      <c r="H24" s="110"/>
      <c r="I24" s="110"/>
    </row>
    <row r="25" spans="2:9" ht="12.95" customHeight="1" x14ac:dyDescent="0.2">
      <c r="B25" s="86"/>
      <c r="C25" s="110"/>
      <c r="D25" s="110"/>
      <c r="E25" s="110"/>
      <c r="F25" s="110"/>
      <c r="G25" s="110"/>
      <c r="H25" s="110"/>
      <c r="I25" s="110"/>
    </row>
    <row r="26" spans="2:9" ht="12.95" customHeight="1" x14ac:dyDescent="0.2">
      <c r="B26" s="86"/>
      <c r="C26" s="110"/>
      <c r="D26" s="110"/>
      <c r="E26" s="110"/>
      <c r="F26" s="110"/>
      <c r="G26" s="110"/>
      <c r="H26" s="110"/>
      <c r="I26" s="110"/>
    </row>
    <row r="27" spans="2:9" ht="12.95" customHeight="1" x14ac:dyDescent="0.2">
      <c r="B27" s="86"/>
      <c r="C27" s="110"/>
      <c r="D27" s="110"/>
      <c r="E27" s="110"/>
      <c r="F27" s="110"/>
      <c r="G27" s="110"/>
      <c r="H27" s="110"/>
      <c r="I27" s="110"/>
    </row>
    <row r="28" spans="2:9" ht="12.95" customHeight="1" x14ac:dyDescent="0.2">
      <c r="B28" s="86"/>
      <c r="C28" s="110"/>
      <c r="D28" s="110"/>
      <c r="E28" s="110"/>
      <c r="F28" s="110"/>
      <c r="G28" s="110"/>
      <c r="H28" s="110"/>
      <c r="I28" s="110"/>
    </row>
    <row r="29" spans="2:9" ht="12.95" customHeight="1" x14ac:dyDescent="0.2">
      <c r="B29" s="86"/>
      <c r="C29" s="110"/>
      <c r="D29" s="110"/>
      <c r="E29" s="110"/>
      <c r="F29" s="110"/>
      <c r="G29" s="110"/>
      <c r="H29" s="110"/>
      <c r="I29" s="110"/>
    </row>
    <row r="46" spans="2:9" s="93" customFormat="1" ht="18.75" customHeight="1" x14ac:dyDescent="0.2">
      <c r="B46" s="112" t="s">
        <v>54</v>
      </c>
      <c r="C46" s="98"/>
      <c r="D46" s="98"/>
      <c r="E46" s="98"/>
      <c r="F46" s="98"/>
      <c r="G46" s="98"/>
      <c r="H46" s="98"/>
      <c r="I46" s="98"/>
    </row>
  </sheetData>
  <sheetProtection algorithmName="SHA-512" hashValue="uhYC8tvWn5EUjKcQnMZmb0u76Ba1RhcbHnWUUYTMBI+CrCV3i59AsCjgFE7nR2Ca9AhF/a0pZg/1mia/upZO3A==" saltValue="/+Z1K8wgzJL7sD7x7U7FoQ==" spinCount="100000" sheet="1" objects="1" scenarios="1"/>
  <printOptions horizontalCentered="1"/>
  <pageMargins left="0.98402777777777772" right="0.78749999999999998" top="0.98402777777777772" bottom="0.98402777777777772" header="0.51180555555555551" footer="0.51180555555555551"/>
  <pageSetup paperSize="9" scale="90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indexed="10"/>
  </sheetPr>
  <dimension ref="A1:R72"/>
  <sheetViews>
    <sheetView workbookViewId="0">
      <selection activeCell="C1" sqref="C1"/>
    </sheetView>
  </sheetViews>
  <sheetFormatPr defaultColWidth="8.83203125" defaultRowHeight="12.75" x14ac:dyDescent="0.2"/>
  <cols>
    <col min="1" max="1" width="46.83203125" style="100" customWidth="1"/>
    <col min="2" max="2" width="20" style="100" customWidth="1"/>
    <col min="3" max="3" width="6.33203125" style="100" customWidth="1"/>
    <col min="4" max="4" width="13.5" style="100" customWidth="1"/>
    <col min="5" max="5" width="8.83203125" style="100"/>
    <col min="6" max="6" width="15.1640625" style="100" customWidth="1"/>
    <col min="7" max="16384" width="8.83203125" style="100"/>
  </cols>
  <sheetData>
    <row r="1" spans="1:18" s="86" customFormat="1" ht="53.45" customHeight="1" x14ac:dyDescent="0.25">
      <c r="A1" s="59" t="s">
        <v>105</v>
      </c>
      <c r="B1" s="59"/>
      <c r="D1" s="64"/>
      <c r="E1" s="65"/>
      <c r="F1" s="65"/>
      <c r="G1" s="65"/>
      <c r="H1" s="65"/>
      <c r="I1" s="66"/>
      <c r="J1" s="66"/>
      <c r="K1" s="66"/>
      <c r="L1" s="66"/>
      <c r="M1" s="66"/>
      <c r="N1" s="66"/>
      <c r="O1" s="67"/>
      <c r="P1" s="67"/>
      <c r="Q1" s="67"/>
      <c r="R1" s="67"/>
    </row>
    <row r="2" spans="1:18" s="88" customFormat="1" ht="60" customHeight="1" x14ac:dyDescent="0.25">
      <c r="A2" s="80" t="s">
        <v>13</v>
      </c>
      <c r="B2" s="87" t="s">
        <v>8</v>
      </c>
      <c r="D2" s="65"/>
      <c r="E2" s="65"/>
      <c r="F2" s="65"/>
      <c r="G2" s="65"/>
      <c r="H2" s="65"/>
      <c r="I2" s="66"/>
      <c r="J2" s="66"/>
      <c r="K2" s="66"/>
      <c r="L2" s="66"/>
      <c r="M2" s="66"/>
      <c r="N2" s="66"/>
      <c r="O2" s="68"/>
      <c r="P2" s="68"/>
      <c r="Q2" s="68"/>
      <c r="R2" s="68"/>
    </row>
    <row r="3" spans="1:18" s="88" customFormat="1" ht="18.95" customHeight="1" x14ac:dyDescent="0.25">
      <c r="A3" s="89" t="s">
        <v>15</v>
      </c>
      <c r="B3" s="90">
        <v>2113</v>
      </c>
      <c r="D3" s="65"/>
      <c r="E3" s="65"/>
      <c r="F3" s="65"/>
      <c r="G3" s="65"/>
      <c r="H3" s="65"/>
      <c r="I3" s="66"/>
      <c r="J3" s="66"/>
      <c r="K3" s="66"/>
      <c r="L3" s="66"/>
      <c r="M3" s="66"/>
      <c r="N3" s="66"/>
      <c r="O3" s="68"/>
      <c r="P3" s="68"/>
      <c r="Q3" s="68"/>
      <c r="R3" s="68"/>
    </row>
    <row r="4" spans="1:18" s="88" customFormat="1" ht="18.95" customHeight="1" x14ac:dyDescent="0.3">
      <c r="A4" s="89" t="s">
        <v>16</v>
      </c>
      <c r="B4" s="90">
        <v>1312</v>
      </c>
      <c r="D4" s="91"/>
      <c r="E4" s="91"/>
      <c r="F4" s="91"/>
      <c r="G4" s="91"/>
      <c r="H4" s="91"/>
      <c r="I4" s="92"/>
      <c r="J4" s="92"/>
      <c r="K4" s="66"/>
      <c r="L4" s="66"/>
      <c r="M4" s="66"/>
      <c r="N4" s="66"/>
      <c r="O4" s="68"/>
      <c r="P4" s="68"/>
      <c r="Q4" s="68"/>
      <c r="R4" s="68"/>
    </row>
    <row r="5" spans="1:18" s="88" customFormat="1" ht="18.95" customHeight="1" x14ac:dyDescent="0.25">
      <c r="A5" s="89" t="s">
        <v>17</v>
      </c>
      <c r="B5" s="90">
        <v>14841</v>
      </c>
      <c r="D5" s="74"/>
      <c r="E5" s="65"/>
      <c r="F5" s="65"/>
      <c r="G5" s="65"/>
      <c r="H5" s="65"/>
      <c r="I5" s="66"/>
      <c r="J5" s="66"/>
      <c r="K5" s="66"/>
      <c r="L5" s="66"/>
      <c r="M5" s="66"/>
      <c r="N5" s="66"/>
      <c r="O5" s="68"/>
      <c r="P5" s="68"/>
      <c r="Q5" s="68"/>
      <c r="R5" s="68"/>
    </row>
    <row r="6" spans="1:18" s="88" customFormat="1" ht="18.95" customHeight="1" x14ac:dyDescent="0.35">
      <c r="A6" s="89" t="s">
        <v>81</v>
      </c>
      <c r="B6" s="90">
        <v>307</v>
      </c>
      <c r="D6" s="76"/>
      <c r="E6" s="77"/>
      <c r="F6" s="77"/>
      <c r="G6" s="77"/>
      <c r="H6" s="77"/>
      <c r="I6" s="78"/>
      <c r="J6" s="78"/>
      <c r="K6" s="78"/>
      <c r="L6" s="78"/>
      <c r="M6" s="78"/>
      <c r="N6" s="78"/>
      <c r="O6" s="68"/>
      <c r="P6" s="68"/>
      <c r="Q6" s="68"/>
      <c r="R6" s="68"/>
    </row>
    <row r="7" spans="1:18" s="88" customFormat="1" ht="18.95" customHeight="1" x14ac:dyDescent="0.2">
      <c r="A7" s="89" t="s">
        <v>18</v>
      </c>
      <c r="B7" s="90">
        <v>600</v>
      </c>
    </row>
    <row r="8" spans="1:18" s="88" customFormat="1" ht="18.95" customHeight="1" x14ac:dyDescent="0.2">
      <c r="A8" s="89" t="s">
        <v>19</v>
      </c>
      <c r="B8" s="90">
        <v>1784</v>
      </c>
    </row>
    <row r="9" spans="1:18" s="88" customFormat="1" ht="18.95" customHeight="1" x14ac:dyDescent="0.2">
      <c r="A9" s="89" t="s">
        <v>20</v>
      </c>
      <c r="B9" s="90">
        <v>1718</v>
      </c>
    </row>
    <row r="10" spans="1:18" s="88" customFormat="1" ht="18.95" customHeight="1" x14ac:dyDescent="0.2">
      <c r="A10" s="89" t="s">
        <v>21</v>
      </c>
      <c r="B10" s="90">
        <v>8892</v>
      </c>
    </row>
    <row r="11" spans="1:18" s="88" customFormat="1" ht="18.95" customHeight="1" x14ac:dyDescent="0.2">
      <c r="A11" s="89" t="s">
        <v>22</v>
      </c>
      <c r="B11" s="90">
        <v>1254</v>
      </c>
    </row>
    <row r="12" spans="1:18" s="88" customFormat="1" ht="18.95" customHeight="1" x14ac:dyDescent="0.2">
      <c r="A12" s="89" t="s">
        <v>23</v>
      </c>
      <c r="B12" s="90">
        <v>1098</v>
      </c>
    </row>
    <row r="13" spans="1:18" s="88" customFormat="1" ht="18.95" customHeight="1" x14ac:dyDescent="0.2">
      <c r="A13" s="89" t="s">
        <v>24</v>
      </c>
      <c r="B13" s="90">
        <v>3271</v>
      </c>
    </row>
    <row r="14" spans="1:18" s="88" customFormat="1" ht="18.95" customHeight="1" x14ac:dyDescent="0.2">
      <c r="A14" s="89" t="s">
        <v>25</v>
      </c>
      <c r="B14" s="90">
        <v>751</v>
      </c>
    </row>
    <row r="15" spans="1:18" s="88" customFormat="1" ht="18.95" customHeight="1" x14ac:dyDescent="0.2">
      <c r="A15" s="89" t="s">
        <v>26</v>
      </c>
      <c r="B15" s="90">
        <v>754</v>
      </c>
    </row>
    <row r="16" spans="1:18" s="88" customFormat="1" ht="18.95" customHeight="1" x14ac:dyDescent="0.2">
      <c r="A16" s="89" t="s">
        <v>27</v>
      </c>
      <c r="B16" s="90">
        <v>712</v>
      </c>
    </row>
    <row r="17" spans="1:9" s="88" customFormat="1" ht="18.95" customHeight="1" x14ac:dyDescent="0.2">
      <c r="A17" s="89" t="s">
        <v>82</v>
      </c>
      <c r="B17" s="90">
        <v>547</v>
      </c>
    </row>
    <row r="18" spans="1:9" s="88" customFormat="1" ht="18.95" customHeight="1" x14ac:dyDescent="0.2">
      <c r="A18" s="89" t="s">
        <v>28</v>
      </c>
      <c r="B18" s="90">
        <v>1098</v>
      </c>
    </row>
    <row r="19" spans="1:9" s="88" customFormat="1" ht="18.95" customHeight="1" x14ac:dyDescent="0.2">
      <c r="A19" s="89" t="s">
        <v>29</v>
      </c>
      <c r="B19" s="90">
        <v>2857</v>
      </c>
    </row>
    <row r="20" spans="1:9" s="88" customFormat="1" ht="18.95" customHeight="1" x14ac:dyDescent="0.2">
      <c r="A20" s="89" t="s">
        <v>30</v>
      </c>
      <c r="B20" s="90">
        <v>5020</v>
      </c>
    </row>
    <row r="21" spans="1:9" s="88" customFormat="1" ht="18.95" customHeight="1" x14ac:dyDescent="0.2">
      <c r="A21" s="89" t="s">
        <v>31</v>
      </c>
      <c r="B21" s="90">
        <v>11869</v>
      </c>
    </row>
    <row r="22" spans="1:9" s="88" customFormat="1" ht="18.95" customHeight="1" x14ac:dyDescent="0.2">
      <c r="A22" s="89" t="s">
        <v>32</v>
      </c>
      <c r="B22" s="90">
        <v>3033</v>
      </c>
    </row>
    <row r="23" spans="1:9" s="88" customFormat="1" ht="18.95" customHeight="1" x14ac:dyDescent="0.2">
      <c r="A23" s="89" t="s">
        <v>33</v>
      </c>
      <c r="B23" s="90">
        <v>1122</v>
      </c>
    </row>
    <row r="24" spans="1:9" s="88" customFormat="1" ht="18.95" customHeight="1" x14ac:dyDescent="0.2">
      <c r="A24" s="89" t="s">
        <v>83</v>
      </c>
      <c r="B24" s="90">
        <v>1072</v>
      </c>
    </row>
    <row r="25" spans="1:9" s="93" customFormat="1" ht="18.95" customHeight="1" x14ac:dyDescent="0.2">
      <c r="A25" s="89" t="s">
        <v>34</v>
      </c>
      <c r="B25" s="90">
        <v>1072</v>
      </c>
      <c r="D25" s="88"/>
      <c r="E25" s="88"/>
      <c r="F25" s="88"/>
      <c r="G25" s="88"/>
      <c r="H25" s="88"/>
      <c r="I25" s="88"/>
    </row>
    <row r="26" spans="1:9" s="93" customFormat="1" ht="18.95" customHeight="1" x14ac:dyDescent="0.2">
      <c r="A26" s="89" t="s">
        <v>35</v>
      </c>
      <c r="B26" s="90">
        <v>5517</v>
      </c>
      <c r="D26" s="88"/>
      <c r="E26" s="88"/>
      <c r="F26" s="88"/>
      <c r="G26" s="88"/>
      <c r="H26" s="88"/>
      <c r="I26" s="88"/>
    </row>
    <row r="27" spans="1:9" s="93" customFormat="1" ht="18.95" customHeight="1" x14ac:dyDescent="0.2">
      <c r="A27" s="89" t="s">
        <v>36</v>
      </c>
      <c r="B27" s="90">
        <v>1185</v>
      </c>
      <c r="D27" s="88"/>
      <c r="E27" s="88"/>
      <c r="F27" s="88"/>
      <c r="G27" s="88"/>
      <c r="H27" s="88"/>
      <c r="I27" s="88"/>
    </row>
    <row r="28" spans="1:9" s="93" customFormat="1" ht="18.95" customHeight="1" x14ac:dyDescent="0.2">
      <c r="A28" s="89" t="s">
        <v>37</v>
      </c>
      <c r="B28" s="90">
        <v>3168</v>
      </c>
      <c r="D28" s="88"/>
      <c r="E28" s="88"/>
      <c r="F28" s="88"/>
      <c r="G28" s="88"/>
      <c r="H28" s="88"/>
      <c r="I28" s="88"/>
    </row>
    <row r="29" spans="1:9" s="93" customFormat="1" ht="18.95" customHeight="1" x14ac:dyDescent="0.2">
      <c r="A29" s="89" t="s">
        <v>38</v>
      </c>
      <c r="B29" s="90">
        <v>1359</v>
      </c>
      <c r="D29" s="88"/>
      <c r="E29" s="88"/>
      <c r="F29" s="88"/>
      <c r="G29" s="88"/>
      <c r="H29" s="88"/>
      <c r="I29" s="88"/>
    </row>
    <row r="30" spans="1:9" s="88" customFormat="1" ht="18.95" customHeight="1" x14ac:dyDescent="0.2">
      <c r="A30" s="94" t="s">
        <v>55</v>
      </c>
      <c r="B30" s="90">
        <v>5963</v>
      </c>
    </row>
    <row r="31" spans="1:9" s="88" customFormat="1" ht="18.75" customHeight="1" x14ac:dyDescent="0.2">
      <c r="A31" s="95" t="s">
        <v>0</v>
      </c>
      <c r="B31" s="96">
        <f>SUM(B3:B30)</f>
        <v>84289</v>
      </c>
    </row>
    <row r="32" spans="1:9" s="88" customFormat="1" ht="9" customHeight="1" x14ac:dyDescent="0.2">
      <c r="A32" s="97"/>
      <c r="B32" s="98"/>
    </row>
    <row r="33" spans="1:9" s="88" customFormat="1" ht="15.75" customHeight="1" x14ac:dyDescent="0.2">
      <c r="A33" s="99" t="s">
        <v>87</v>
      </c>
    </row>
    <row r="34" spans="1:9" s="88" customFormat="1" x14ac:dyDescent="0.2"/>
    <row r="35" spans="1:9" s="88" customFormat="1" x14ac:dyDescent="0.2"/>
    <row r="36" spans="1:9" s="88" customFormat="1" x14ac:dyDescent="0.2"/>
    <row r="37" spans="1:9" s="88" customFormat="1" x14ac:dyDescent="0.2"/>
    <row r="38" spans="1:9" s="88" customFormat="1" x14ac:dyDescent="0.2"/>
    <row r="39" spans="1:9" s="88" customFormat="1" x14ac:dyDescent="0.2"/>
    <row r="40" spans="1:9" s="88" customFormat="1" x14ac:dyDescent="0.2"/>
    <row r="41" spans="1:9" s="88" customFormat="1" x14ac:dyDescent="0.2"/>
    <row r="42" spans="1:9" s="88" customFormat="1" x14ac:dyDescent="0.2"/>
    <row r="43" spans="1:9" s="88" customFormat="1" x14ac:dyDescent="0.2">
      <c r="D43" s="100"/>
      <c r="E43" s="100"/>
      <c r="F43" s="100"/>
      <c r="G43" s="100"/>
      <c r="H43" s="100"/>
      <c r="I43" s="100"/>
    </row>
    <row r="44" spans="1:9" s="88" customFormat="1" x14ac:dyDescent="0.2">
      <c r="D44" s="100"/>
      <c r="E44" s="100"/>
      <c r="F44" s="100"/>
      <c r="G44" s="100"/>
      <c r="H44" s="100"/>
      <c r="I44" s="100"/>
    </row>
    <row r="45" spans="1:9" s="88" customFormat="1" x14ac:dyDescent="0.2">
      <c r="D45" s="100"/>
      <c r="E45" s="100"/>
      <c r="F45" s="100"/>
      <c r="G45" s="100"/>
      <c r="H45" s="100"/>
      <c r="I45" s="100"/>
    </row>
    <row r="46" spans="1:9" s="88" customFormat="1" x14ac:dyDescent="0.2">
      <c r="D46" s="100"/>
      <c r="E46" s="100"/>
      <c r="F46" s="100"/>
      <c r="G46" s="100"/>
      <c r="H46" s="100"/>
      <c r="I46" s="100"/>
    </row>
    <row r="47" spans="1:9" s="88" customFormat="1" x14ac:dyDescent="0.2">
      <c r="D47" s="100"/>
      <c r="E47" s="100"/>
      <c r="F47" s="100"/>
      <c r="G47" s="100"/>
      <c r="H47" s="100"/>
      <c r="I47" s="100"/>
    </row>
    <row r="48" spans="1:9" s="88" customFormat="1" x14ac:dyDescent="0.2">
      <c r="D48" s="100"/>
      <c r="E48" s="100"/>
      <c r="F48" s="100"/>
      <c r="G48" s="100"/>
      <c r="H48" s="100"/>
      <c r="I48" s="100"/>
    </row>
    <row r="49" spans="4:9" s="88" customFormat="1" x14ac:dyDescent="0.2">
      <c r="D49" s="100"/>
      <c r="E49" s="100"/>
      <c r="F49" s="100"/>
      <c r="G49" s="100"/>
      <c r="H49" s="100"/>
      <c r="I49" s="100"/>
    </row>
    <row r="50" spans="4:9" s="88" customFormat="1" x14ac:dyDescent="0.2">
      <c r="D50" s="100"/>
      <c r="E50" s="100"/>
      <c r="F50" s="100"/>
      <c r="G50" s="100"/>
      <c r="H50" s="100"/>
      <c r="I50" s="100"/>
    </row>
    <row r="51" spans="4:9" s="88" customFormat="1" x14ac:dyDescent="0.2">
      <c r="D51" s="100"/>
      <c r="E51" s="100"/>
      <c r="F51" s="100"/>
      <c r="G51" s="100"/>
      <c r="H51" s="100"/>
      <c r="I51" s="100"/>
    </row>
    <row r="52" spans="4:9" s="88" customFormat="1" x14ac:dyDescent="0.2">
      <c r="D52" s="100"/>
      <c r="E52" s="100"/>
      <c r="F52" s="100"/>
      <c r="G52" s="100"/>
      <c r="H52" s="100"/>
      <c r="I52" s="100"/>
    </row>
    <row r="53" spans="4:9" s="88" customFormat="1" x14ac:dyDescent="0.2">
      <c r="D53" s="100"/>
      <c r="E53" s="100"/>
      <c r="F53" s="100"/>
      <c r="G53" s="100"/>
      <c r="H53" s="100"/>
      <c r="I53" s="100"/>
    </row>
    <row r="54" spans="4:9" s="88" customFormat="1" x14ac:dyDescent="0.2">
      <c r="D54" s="100"/>
      <c r="E54" s="100"/>
      <c r="F54" s="100"/>
      <c r="G54" s="100"/>
      <c r="H54" s="100"/>
      <c r="I54" s="100"/>
    </row>
    <row r="55" spans="4:9" s="88" customFormat="1" x14ac:dyDescent="0.2">
      <c r="D55" s="100"/>
      <c r="E55" s="100"/>
      <c r="F55" s="100"/>
      <c r="G55" s="100"/>
      <c r="H55" s="100"/>
      <c r="I55" s="100"/>
    </row>
    <row r="56" spans="4:9" s="88" customFormat="1" x14ac:dyDescent="0.2">
      <c r="D56" s="100"/>
      <c r="E56" s="100"/>
      <c r="F56" s="100"/>
      <c r="G56" s="100"/>
      <c r="H56" s="100"/>
      <c r="I56" s="100"/>
    </row>
    <row r="57" spans="4:9" s="88" customFormat="1" x14ac:dyDescent="0.2">
      <c r="D57" s="100"/>
      <c r="E57" s="100"/>
      <c r="F57" s="100"/>
      <c r="G57" s="100"/>
      <c r="H57" s="100"/>
      <c r="I57" s="100"/>
    </row>
    <row r="58" spans="4:9" s="88" customFormat="1" x14ac:dyDescent="0.2">
      <c r="D58" s="100"/>
      <c r="E58" s="100"/>
      <c r="F58" s="100"/>
      <c r="G58" s="100"/>
      <c r="H58" s="100"/>
      <c r="I58" s="100"/>
    </row>
    <row r="59" spans="4:9" s="88" customFormat="1" x14ac:dyDescent="0.2">
      <c r="D59" s="100"/>
      <c r="E59" s="100"/>
      <c r="F59" s="100"/>
      <c r="G59" s="100"/>
      <c r="H59" s="100"/>
      <c r="I59" s="100"/>
    </row>
    <row r="60" spans="4:9" s="88" customFormat="1" x14ac:dyDescent="0.2">
      <c r="D60" s="100"/>
      <c r="E60" s="100"/>
      <c r="F60" s="100"/>
      <c r="G60" s="100"/>
      <c r="H60" s="100"/>
      <c r="I60" s="100"/>
    </row>
    <row r="61" spans="4:9" s="88" customFormat="1" x14ac:dyDescent="0.2">
      <c r="D61" s="100"/>
      <c r="E61" s="100"/>
      <c r="F61" s="100"/>
      <c r="G61" s="100"/>
      <c r="H61" s="100"/>
      <c r="I61" s="100"/>
    </row>
    <row r="62" spans="4:9" s="88" customFormat="1" x14ac:dyDescent="0.2">
      <c r="D62" s="100"/>
      <c r="E62" s="100"/>
      <c r="F62" s="100"/>
      <c r="G62" s="100"/>
      <c r="H62" s="100"/>
      <c r="I62" s="100"/>
    </row>
    <row r="63" spans="4:9" s="88" customFormat="1" x14ac:dyDescent="0.2">
      <c r="D63" s="100"/>
      <c r="E63" s="100"/>
      <c r="F63" s="100"/>
      <c r="G63" s="100"/>
      <c r="H63" s="100"/>
      <c r="I63" s="100"/>
    </row>
    <row r="64" spans="4:9" s="88" customFormat="1" x14ac:dyDescent="0.2">
      <c r="D64" s="100"/>
      <c r="E64" s="100"/>
      <c r="F64" s="100"/>
      <c r="G64" s="100"/>
      <c r="H64" s="100"/>
      <c r="I64" s="100"/>
    </row>
    <row r="65" spans="1:9" s="88" customFormat="1" x14ac:dyDescent="0.2">
      <c r="D65" s="100"/>
      <c r="E65" s="100"/>
      <c r="F65" s="100"/>
      <c r="G65" s="100"/>
      <c r="H65" s="100"/>
      <c r="I65" s="100"/>
    </row>
    <row r="66" spans="1:9" s="88" customFormat="1" x14ac:dyDescent="0.2">
      <c r="D66" s="100"/>
      <c r="E66" s="100"/>
      <c r="F66" s="100"/>
      <c r="G66" s="100"/>
      <c r="H66" s="100"/>
      <c r="I66" s="100"/>
    </row>
    <row r="67" spans="1:9" s="88" customFormat="1" x14ac:dyDescent="0.2">
      <c r="D67" s="100"/>
      <c r="E67" s="100"/>
      <c r="F67" s="100"/>
      <c r="G67" s="100"/>
      <c r="H67" s="100"/>
      <c r="I67" s="100"/>
    </row>
    <row r="68" spans="1:9" s="88" customFormat="1" x14ac:dyDescent="0.2">
      <c r="D68" s="100"/>
      <c r="E68" s="100"/>
      <c r="F68" s="100"/>
      <c r="G68" s="100"/>
      <c r="H68" s="100"/>
      <c r="I68" s="100"/>
    </row>
    <row r="69" spans="1:9" s="88" customFormat="1" x14ac:dyDescent="0.2">
      <c r="D69" s="100"/>
      <c r="E69" s="100"/>
      <c r="F69" s="100"/>
      <c r="G69" s="100"/>
      <c r="H69" s="100"/>
      <c r="I69" s="100"/>
    </row>
    <row r="70" spans="1:9" s="88" customFormat="1" x14ac:dyDescent="0.2">
      <c r="D70" s="100"/>
      <c r="E70" s="100"/>
      <c r="F70" s="100"/>
      <c r="G70" s="100"/>
      <c r="H70" s="100"/>
      <c r="I70" s="100"/>
    </row>
    <row r="71" spans="1:9" s="88" customFormat="1" x14ac:dyDescent="0.2">
      <c r="D71" s="100"/>
      <c r="E71" s="100"/>
      <c r="F71" s="100"/>
      <c r="G71" s="100"/>
      <c r="H71" s="100"/>
      <c r="I71" s="100"/>
    </row>
    <row r="72" spans="1:9" x14ac:dyDescent="0.2">
      <c r="A72" s="88"/>
      <c r="B72" s="88"/>
    </row>
  </sheetData>
  <sheetProtection algorithmName="SHA-512" hashValue="D1Y/PA1n2GmbNdn2LG6xtwSAFj307auFpMYQMbgVpRSJcRBNh7XEE5qkDA9UKxabLD2PznR2SNK1gd5sjHUgHQ==" saltValue="gEHZdYkTyeJ0dbiq5Cv0mw==" spinCount="100000" sheet="1" objects="1" scenarios="1"/>
  <printOptions horizontalCentered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indexed="10"/>
  </sheetPr>
  <dimension ref="A1:U53"/>
  <sheetViews>
    <sheetView workbookViewId="0">
      <selection activeCell="K1" sqref="K1"/>
    </sheetView>
  </sheetViews>
  <sheetFormatPr defaultColWidth="9" defaultRowHeight="12.75" x14ac:dyDescent="0.2"/>
  <sheetData>
    <row r="1" spans="1:21" ht="53.25" customHeight="1" x14ac:dyDescent="0.35">
      <c r="A1" s="33" t="s">
        <v>105</v>
      </c>
      <c r="B1" s="32"/>
      <c r="C1" s="32"/>
      <c r="D1" s="32"/>
      <c r="E1" s="32"/>
      <c r="F1" s="32"/>
      <c r="G1" s="32"/>
      <c r="H1" s="32"/>
      <c r="I1" s="32"/>
      <c r="J1" s="32"/>
      <c r="K1" s="49"/>
      <c r="L1" s="50"/>
      <c r="M1" s="50"/>
      <c r="N1" s="50"/>
      <c r="O1" s="50"/>
      <c r="P1" s="50"/>
      <c r="Q1" s="50"/>
      <c r="R1" s="50"/>
      <c r="S1" s="50"/>
      <c r="T1" s="50"/>
      <c r="U1" s="2"/>
    </row>
    <row r="2" spans="1:21" ht="24.95" customHeight="1" x14ac:dyDescent="0.3">
      <c r="A2" s="176" t="s">
        <v>75</v>
      </c>
      <c r="B2" s="176"/>
      <c r="C2" s="176"/>
      <c r="D2" s="176"/>
      <c r="E2" s="176"/>
      <c r="F2" s="176"/>
      <c r="G2" s="176"/>
      <c r="H2" s="176"/>
      <c r="I2" s="176"/>
      <c r="J2" s="176"/>
      <c r="K2" s="49"/>
      <c r="L2" s="49"/>
      <c r="M2" s="49"/>
      <c r="N2" s="49"/>
      <c r="O2" s="49"/>
      <c r="P2" s="49"/>
      <c r="Q2" s="2"/>
      <c r="R2" s="2"/>
      <c r="S2" s="2"/>
      <c r="T2" s="2"/>
      <c r="U2" s="2"/>
    </row>
    <row r="38" spans="1:1" x14ac:dyDescent="0.2">
      <c r="A38" s="5"/>
    </row>
    <row r="39" spans="1:1" x14ac:dyDescent="0.2">
      <c r="A39" s="5"/>
    </row>
    <row r="53" spans="1:6" x14ac:dyDescent="0.2">
      <c r="A53" s="40" t="s">
        <v>87</v>
      </c>
      <c r="B53" s="40"/>
      <c r="C53" s="40"/>
      <c r="D53" s="40"/>
      <c r="E53" s="40"/>
      <c r="F53" s="40"/>
    </row>
  </sheetData>
  <sheetProtection algorithmName="SHA-512" hashValue="lSM3zZm8kiMaAajCE8hRk5PDVfbPn8e1X0ut9wKXIt9V/iUocy+TQSvpLd2FSWFjv3HpBik3vhLCapX1FeoBKA==" saltValue="q0EM11C+SYoe9aS37Yq5ig==" spinCount="100000" sheet="1" objects="1" scenarios="1"/>
  <mergeCells count="1">
    <mergeCell ref="A2:J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1 ESITI TREND 2013-2022</vt:lpstr>
      <vt:lpstr>2 ESITIxAREE 2022</vt:lpstr>
      <vt:lpstr>3 ESITI X PAESI 2022</vt:lpstr>
      <vt:lpstr>4 ISTOGR ESITI X PAESI 2022</vt:lpstr>
      <vt:lpstr>5 ESITI x sesso+età 2022</vt:lpstr>
      <vt:lpstr>6 RICH. TREND 2013-2022</vt:lpstr>
      <vt:lpstr>7 RICH x AREE + graf 2022</vt:lpstr>
      <vt:lpstr>8 RICH X PAESI 2022</vt:lpstr>
      <vt:lpstr>9 ISTOGR RICH x paesi 2022</vt:lpstr>
      <vt:lpstr>10 RICH. PER SESSO-ETA 2022</vt:lpstr>
      <vt:lpstr>fxgraf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2023-11-14T18:34:14Z</dcterms:created>
  <dcterms:modified xsi:type="dcterms:W3CDTF">2023-11-14T18:41:25Z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